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1"/>
  </bookViews>
  <sheets>
    <sheet name="Month Data" sheetId="1" state="hidden" r:id="rId1"/>
    <sheet name="Ward fill rates" sheetId="3" r:id="rId2"/>
    <sheet name="Pie charts" sheetId="4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A31" i="5" l="1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H31" i="1" l="1"/>
  <c r="G31" i="1"/>
  <c r="F31" i="1"/>
  <c r="E31" i="1"/>
  <c r="D31" i="1"/>
  <c r="C31" i="1"/>
  <c r="B31" i="1"/>
  <c r="A31" i="1"/>
  <c r="F32" i="1" l="1"/>
  <c r="B32" i="1"/>
  <c r="H32" i="1"/>
  <c r="D32" i="1"/>
</calcChain>
</file>

<file path=xl/sharedStrings.xml><?xml version="1.0" encoding="utf-8"?>
<sst xmlns="http://schemas.openxmlformats.org/spreadsheetml/2006/main" count="341" uniqueCount="118">
  <si>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</si>
  <si>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</si>
  <si>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</si>
  <si>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</si>
  <si>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</si>
  <si>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</si>
  <si>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</si>
  <si>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</si>
  <si>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</si>
  <si>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</si>
  <si>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</si>
  <si>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</si>
  <si>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</si>
  <si>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</si>
  <si>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</si>
  <si>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</si>
  <si>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</si>
  <si>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</si>
  <si>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</si>
  <si>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</si>
  <si>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</si>
  <si>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</si>
  <si>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</si>
  <si>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</si>
  <si>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</si>
  <si>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</si>
  <si>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</si>
  <si>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</si>
  <si>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</si>
  <si>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</si>
  <si>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</si>
  <si>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</si>
  <si>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Cornwall Villa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</si>
  <si>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</si>
  <si>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</si>
  <si>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</si>
  <si>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</si>
  <si>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</si>
  <si>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</si>
  <si>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</si>
  <si>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</si>
  <si>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</si>
  <si>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</si>
  <si>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</si>
  <si>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</si>
  <si>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</si>
  <si>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Devon Ward</t>
  </si>
  <si>
    <t>Tamarind Ward</t>
  </si>
  <si>
    <t>Severn</t>
  </si>
  <si>
    <t>Derwent</t>
  </si>
  <si>
    <t>Beacon Centre</t>
  </si>
  <si>
    <t xml:space="preserve">Child and Adolescent Psychiatry </t>
  </si>
  <si>
    <t>Phoenix</t>
  </si>
  <si>
    <t>RN DAY</t>
  </si>
  <si>
    <t>RN NIGHT</t>
  </si>
  <si>
    <t>CARE DAY</t>
  </si>
  <si>
    <t>CARE NIGHT</t>
  </si>
  <si>
    <t>Fairlands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</si>
  <si>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</si>
  <si>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</si>
  <si>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</si>
  <si>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</si>
  <si>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</si>
  <si>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AHP</t>
  </si>
  <si>
    <t>Average fill rate - registered AHP  (%)</t>
  </si>
  <si>
    <t>Average fill rate - non-registered AHP (%)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</si>
  <si>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</si>
  <si>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</si>
  <si>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</si>
  <si>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</si>
  <si>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</si>
  <si>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</si>
  <si>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</si>
  <si>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</si>
  <si>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</si>
  <si>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</si>
  <si>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</si>
  <si>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</si>
  <si>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</si>
  <si>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</si>
  <si>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</si>
  <si>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</si>
  <si>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</si>
  <si>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</si>
  <si>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</si>
  <si>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</si>
  <si>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</si>
  <si>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</si>
  <si>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</si>
  <si>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</si>
  <si>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</si>
  <si>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EDGWARE COMMUNITY HOSPITAL</t>
  </si>
  <si>
    <t>996 - PSYCHIATRIC INTENSIVE CARE UNIT</t>
  </si>
  <si>
    <t>-</t>
  </si>
  <si>
    <t>CHASE FARM HOSPITAL</t>
  </si>
  <si>
    <t>710 - ADULT MENTAL ILLNESS</t>
  </si>
  <si>
    <t>ST ANN'S HOSPITAL</t>
  </si>
  <si>
    <t>Fairlands (Downhills)</t>
  </si>
  <si>
    <t/>
  </si>
  <si>
    <t>Sussex</t>
  </si>
  <si>
    <t>ST MICHAEL'S HOSPITAL</t>
  </si>
  <si>
    <t>Magnolia</t>
  </si>
  <si>
    <t>300 - GENERAL MEDICINE</t>
  </si>
  <si>
    <t>314 - REHABILITATION</t>
  </si>
  <si>
    <t>Pheonix</t>
  </si>
  <si>
    <t>711 - CHILD AND ADOLESCENT PSYCHIATRY</t>
  </si>
  <si>
    <t>BARNET GENERAL HOSPITAL</t>
  </si>
  <si>
    <t>715 - OLD AGE PSYCHIATRY</t>
  </si>
  <si>
    <t>Blue Nile</t>
  </si>
  <si>
    <t>712 - FORENSIC PSYCHIATRY</t>
  </si>
  <si>
    <t>Seacole East</t>
  </si>
  <si>
    <t>Sage</t>
  </si>
  <si>
    <t>700 - LEARNING DISABILITY</t>
  </si>
  <si>
    <t>Tamarind</t>
  </si>
  <si>
    <t>Devon</t>
  </si>
  <si>
    <t xml:space="preserve"> Cornwall Villa</t>
  </si>
  <si>
    <t>Complex Rehab Ward (formerly Somerset Villa)</t>
  </si>
  <si>
    <t>Rehab Ward (formerly Somerset)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</si>
</sst>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17" fillId="0" borderId="0"/>
  </cellStyleXfs>
  <cellXfs count="71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3" fillId="8" borderId="0" xfId="0" applyFont="1" applyFill="1" applyAlignment="1"/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/>
    <xf numFmtId="17" fontId="0" fillId="0" borderId="0" xfId="0" applyNumberFormat="1"/>
    <xf numFmtId="164" fontId="1" fillId="8" borderId="0" xfId="2" applyNumberFormat="1" applyFont="1" applyFill="1" applyBorder="1" applyAlignment="1" applyProtection="1">
      <alignment horizontal="center" vertical="center"/>
      <protection hidden="1"/>
    </xf>
    <xf numFmtId="164" fontId="5" fillId="8" borderId="0" xfId="0" applyNumberFormat="1" applyFont="1" applyFill="1" applyBorder="1" applyAlignment="1" applyProtection="1">
      <alignment horizontal="center" vertical="center"/>
      <protection hidden="1"/>
    </xf>
    <xf numFmtId="164" fontId="1" fillId="10" borderId="0" xfId="2" applyNumberFormat="1" applyFont="1" applyFill="1" applyBorder="1" applyAlignment="1" applyProtection="1">
      <alignment horizontal="center" vertical="center"/>
      <protection hidden="1"/>
    </xf>
    <xf numFmtId="164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Protection="1">
      <protection locked="0"/>
    </xf>
    <xf numFmtId="16" fontId="7" fillId="11" borderId="4" xfId="0" applyNumberFormat="1" applyFont="1" applyFill="1" applyBorder="1" applyAlignment="1" applyProtection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12" borderId="0" xfId="0" applyFont="1" applyFill="1" applyAlignment="1" applyProtection="1">
      <alignment horizontal="center" vertical="center" wrapText="1"/>
    </xf>
    <xf numFmtId="0" fontId="11" fillId="12" borderId="0" xfId="0" applyFont="1" applyFill="1" applyAlignment="1" applyProtection="1">
      <alignment horizontal="center" vertical="center"/>
    </xf>
    <xf numFmtId="16" fontId="16" fillId="11" borderId="4" xfId="0" applyNumberFormat="1" applyFont="1" applyFill="1" applyBorder="1" applyAlignment="1" applyProtection="1">
      <alignment horizontal="center" vertical="center" wrapText="1"/>
    </xf>
    <xf numFmtId="16" fontId="12" fillId="11" borderId="4" xfId="0" applyNumberFormat="1" applyFont="1" applyFill="1" applyBorder="1" applyAlignment="1" applyProtection="1">
      <alignment horizontal="center" vertical="center" wrapText="1"/>
    </xf>
    <xf numFmtId="16" fontId="15" fillId="6" borderId="3" xfId="0" applyNumberFormat="1" applyFont="1" applyFill="1" applyBorder="1" applyAlignment="1" applyProtection="1">
      <alignment horizontal="center" vertical="center" wrapText="1"/>
    </xf>
    <xf numFmtId="1" fontId="12" fillId="11" borderId="3" xfId="0" applyNumberFormat="1" applyFont="1" applyFill="1" applyBorder="1" applyAlignment="1" applyProtection="1">
      <alignment horizontal="center" vertical="center" wrapText="1"/>
    </xf>
    <xf numFmtId="0" fontId="18" fillId="12" borderId="3" xfId="3" applyNumberFormat="1" applyFont="1" applyFill="1" applyBorder="1" applyAlignment="1" applyProtection="1">
      <alignment horizontal="center" vertical="center"/>
    </xf>
    <xf numFmtId="0" fontId="19" fillId="12" borderId="3" xfId="3" quotePrefix="1" applyNumberFormat="1" applyFont="1" applyFill="1" applyBorder="1" applyAlignment="1" applyProtection="1">
      <alignment horizontal="center" vertical="center"/>
      <protection locked="0"/>
    </xf>
    <xf numFmtId="0" fontId="18" fillId="12" borderId="3" xfId="3" applyNumberFormat="1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 applyProtection="1">
      <alignment horizontal="center" vertical="center" wrapText="1"/>
      <protection locked="0"/>
    </xf>
    <xf numFmtId="0" fontId="19" fillId="12" borderId="0" xfId="0" applyFont="1" applyFill="1" applyAlignment="1" applyProtection="1">
      <alignment horizontal="center" vertical="center"/>
      <protection locked="0"/>
    </xf>
    <xf numFmtId="0" fontId="19" fillId="12" borderId="3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horizontal="center" vertical="center"/>
      <protection locked="0"/>
    </xf>
    <xf numFmtId="0" fontId="18" fillId="12" borderId="7" xfId="0" applyFont="1" applyFill="1" applyBorder="1" applyAlignment="1" applyProtection="1">
      <alignment horizontal="center" vertical="center"/>
      <protection locked="0"/>
    </xf>
    <xf numFmtId="165" fontId="18" fillId="7" borderId="3" xfId="0" applyNumberFormat="1" applyFont="1" applyFill="1" applyBorder="1" applyAlignment="1" applyProtection="1">
      <alignment horizontal="center" vertical="center"/>
      <protection hidden="1"/>
    </xf>
    <xf numFmtId="164" fontId="19" fillId="7" borderId="3" xfId="2" applyNumberFormat="1" applyFont="1" applyFill="1" applyBorder="1" applyAlignment="1" applyProtection="1">
      <alignment horizontal="center" vertical="center"/>
      <protection hidden="1"/>
    </xf>
    <xf numFmtId="0" fontId="18" fillId="12" borderId="7" xfId="0" applyFont="1" applyFill="1" applyBorder="1" applyAlignment="1" applyProtection="1">
      <alignment horizontal="center" vertical="center" wrapText="1"/>
      <protection locked="0"/>
    </xf>
    <xf numFmtId="0" fontId="18" fillId="12" borderId="1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Protection="1">
      <protection locked="0"/>
    </xf>
    <xf numFmtId="0" fontId="18" fillId="12" borderId="3" xfId="3" quotePrefix="1" applyNumberFormat="1" applyFont="1" applyFill="1" applyBorder="1" applyAlignment="1" applyProtection="1">
      <alignment horizontal="center" vertical="center"/>
      <protection locked="0"/>
    </xf>
    <xf numFmtId="0" fontId="19" fillId="12" borderId="9" xfId="1" applyFont="1" applyFill="1" applyBorder="1" applyAlignment="1" applyProtection="1">
      <alignment horizontal="center" vertical="center" wrapText="1"/>
      <protection locked="0"/>
    </xf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0" fillId="0" borderId="0" xfId="0" applyFill="1"/>
    <xf numFmtId="0" fontId="2" fillId="2" borderId="0" xfId="0" applyFont="1" applyFill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16" fontId="12" fillId="11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" fontId="12" fillId="11" borderId="5" xfId="0" applyNumberFormat="1" applyFont="1" applyFill="1" applyBorder="1" applyAlignment="1" applyProtection="1">
      <alignment horizontal="center" vertical="center" wrapText="1"/>
    </xf>
    <xf numFmtId="16" fontId="12" fillId="11" borderId="3" xfId="0" applyNumberFormat="1" applyFont="1" applyFill="1" applyBorder="1" applyAlignment="1" applyProtection="1">
      <alignment horizontal="center" vertical="center" wrapText="1"/>
    </xf>
    <xf numFmtId="0" fontId="12" fillId="11" borderId="3" xfId="0" applyFont="1" applyFill="1" applyBorder="1" applyAlignment="1" applyProtection="1">
      <alignment horizontal="center" vertical="center" wrapText="1"/>
      <protection hidden="1"/>
    </xf>
    <xf numFmtId="16" fontId="12" fillId="11" borderId="7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16" fontId="12" fillId="11" borderId="9" xfId="0" applyNumberFormat="1" applyFont="1" applyFill="1" applyBorder="1" applyAlignment="1" applyProtection="1">
      <alignment horizontal="center" vertical="center" wrapText="1"/>
    </xf>
    <xf numFmtId="16" fontId="12" fillId="11" borderId="10" xfId="0" applyNumberFormat="1" applyFont="1" applyFill="1" applyBorder="1" applyAlignment="1" applyProtection="1">
      <alignment horizontal="center" vertical="center" wrapText="1"/>
    </xf>
    <xf numFmtId="16" fontId="12" fillId="11" borderId="11" xfId="0" applyNumberFormat="1" applyFont="1" applyFill="1" applyBorder="1" applyAlignment="1" applyProtection="1">
      <alignment horizontal="center" vertical="center" wrapText="1"/>
    </xf>
    <xf numFmtId="16" fontId="15" fillId="6" borderId="7" xfId="0" applyNumberFormat="1" applyFont="1" applyFill="1" applyBorder="1" applyAlignment="1" applyProtection="1">
      <alignment horizontal="center" vertical="center" wrapText="1"/>
    </xf>
    <xf numFmtId="16" fontId="15" fillId="6" borderId="9" xfId="0" applyNumberFormat="1" applyFont="1" applyFill="1" applyBorder="1" applyAlignment="1" applyProtection="1">
      <alignment horizontal="center" vertical="center" wrapText="1"/>
    </xf>
    <xf numFmtId="0" fontId="9" fillId="12" borderId="6" xfId="0" applyFont="1" applyFill="1" applyBorder="1" applyAlignment="1" applyProtection="1">
      <alignment horizontal="center" vertical="center" wrapText="1"/>
      <protection hidden="1"/>
    </xf>
    <xf numFmtId="0" fontId="12" fillId="11" borderId="7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>
      <alignment horizontal="center" vertical="center" wrapText="1"/>
    </xf>
  </cellXfs>
  <cellStyles count="4">
    <cellStyle name="Normal" xfId="0" builtinId="0"/>
    <cellStyle name="Normal 4" xfId="1"/>
    <cellStyle name="Normal_TemplateDownload" xfId="3"/>
    <cellStyle name="Percent" xfId="2" builtinId="5"/>
  </cellStyles>
  <dxfs count="4"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101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90" zoomScaleNormal="90" workbookViewId="0">
      <selection activeCell="A32" sqref="A32:XFD32"/>
    </sheetView>
  </sheetViews>
  <sheetFormatPr defaultRowHeight="15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2" x14ac:dyDescent="0.25">
      <c r="A1" s="14" t="s">
        <v>62</v>
      </c>
    </row>
    <row r="2" spans="1:12" x14ac:dyDescent="0.25">
      <c r="A2" s="19">
        <v>1300</v>
      </c>
      <c r="B2" s="19">
        <v>1300</v>
      </c>
      <c r="C2" s="19">
        <v>2675</v>
      </c>
      <c r="D2" s="19">
        <v>2675</v>
      </c>
      <c r="E2" s="19">
        <v>762.5</v>
      </c>
      <c r="F2" s="19">
        <v>762.5</v>
      </c>
      <c r="G2" s="19">
        <v>2575</v>
      </c>
      <c r="H2" s="19">
        <v>2575</v>
      </c>
      <c r="I2">
        <v>0</v>
      </c>
      <c r="J2">
        <v>0</v>
      </c>
      <c r="K2">
        <v>0</v>
      </c>
      <c r="L2">
        <v>0</v>
      </c>
    </row>
    <row r="3" spans="1:12" x14ac:dyDescent="0.25">
      <c r="A3" s="19">
        <v>1344</v>
      </c>
      <c r="B3" s="19">
        <v>1384</v>
      </c>
      <c r="C3" s="19">
        <v>992</v>
      </c>
      <c r="D3" s="19">
        <v>1128</v>
      </c>
      <c r="E3" s="19">
        <v>496</v>
      </c>
      <c r="F3" s="19">
        <v>488</v>
      </c>
      <c r="G3" s="19">
        <v>496</v>
      </c>
      <c r="H3" s="19">
        <v>568</v>
      </c>
      <c r="I3">
        <v>0</v>
      </c>
      <c r="J3">
        <v>0</v>
      </c>
      <c r="K3">
        <v>0</v>
      </c>
      <c r="L3">
        <v>0</v>
      </c>
    </row>
    <row r="4" spans="1:12" x14ac:dyDescent="0.25">
      <c r="A4" s="19">
        <v>1237.5</v>
      </c>
      <c r="B4" s="19">
        <v>1187.5</v>
      </c>
      <c r="C4" s="19">
        <v>1075</v>
      </c>
      <c r="D4" s="19">
        <v>1100</v>
      </c>
      <c r="E4" s="19">
        <v>775</v>
      </c>
      <c r="F4" s="19">
        <v>775</v>
      </c>
      <c r="G4" s="19">
        <v>1037.5</v>
      </c>
      <c r="H4" s="19">
        <v>1050</v>
      </c>
      <c r="I4">
        <v>0</v>
      </c>
      <c r="J4">
        <v>0</v>
      </c>
      <c r="K4">
        <v>0</v>
      </c>
      <c r="L4">
        <v>0</v>
      </c>
    </row>
    <row r="5" spans="1:12" x14ac:dyDescent="0.25">
      <c r="A5" s="19">
        <v>1200</v>
      </c>
      <c r="B5" s="19">
        <v>1125</v>
      </c>
      <c r="C5" s="19">
        <v>1487.5</v>
      </c>
      <c r="D5" s="19">
        <v>1487.5</v>
      </c>
      <c r="E5" s="19">
        <v>750</v>
      </c>
      <c r="F5" s="19">
        <v>750</v>
      </c>
      <c r="G5" s="19">
        <v>1400</v>
      </c>
      <c r="H5" s="19">
        <v>1387.5</v>
      </c>
    </row>
    <row r="6" spans="1:12" x14ac:dyDescent="0.25">
      <c r="A6" s="19">
        <v>1175</v>
      </c>
      <c r="B6" s="19">
        <v>1175</v>
      </c>
      <c r="C6" s="19">
        <v>987.5</v>
      </c>
      <c r="D6" s="19">
        <v>987.5</v>
      </c>
      <c r="E6" s="19">
        <v>750</v>
      </c>
      <c r="F6" s="19">
        <v>750</v>
      </c>
      <c r="G6" s="19">
        <v>825</v>
      </c>
      <c r="H6" s="19">
        <v>762.5</v>
      </c>
    </row>
    <row r="7" spans="1:12" x14ac:dyDescent="0.25">
      <c r="A7" s="19">
        <v>1250</v>
      </c>
      <c r="B7" s="19">
        <v>1237.5</v>
      </c>
      <c r="C7" s="19">
        <v>1150</v>
      </c>
      <c r="D7" s="19">
        <v>1112.5</v>
      </c>
      <c r="E7" s="19">
        <v>787.5</v>
      </c>
      <c r="F7" s="19">
        <v>762.5</v>
      </c>
      <c r="G7" s="19">
        <v>937.5</v>
      </c>
      <c r="H7" s="19">
        <v>975</v>
      </c>
      <c r="I7">
        <v>0</v>
      </c>
      <c r="J7">
        <v>0</v>
      </c>
      <c r="K7">
        <v>0</v>
      </c>
      <c r="L7">
        <v>0</v>
      </c>
    </row>
    <row r="8" spans="1:12" x14ac:dyDescent="0.25">
      <c r="A8" s="19">
        <v>1200</v>
      </c>
      <c r="B8" s="19">
        <v>1125</v>
      </c>
      <c r="C8" s="19">
        <v>1487.5</v>
      </c>
      <c r="D8" s="19">
        <v>1487.5</v>
      </c>
      <c r="E8" s="19">
        <v>750</v>
      </c>
      <c r="F8" s="19">
        <v>750</v>
      </c>
      <c r="G8" s="19">
        <v>1400</v>
      </c>
      <c r="H8" s="19">
        <v>1387.5</v>
      </c>
    </row>
    <row r="9" spans="1:12" x14ac:dyDescent="0.25">
      <c r="A9" s="19">
        <v>1375</v>
      </c>
      <c r="B9" s="19">
        <v>1350</v>
      </c>
      <c r="C9" s="19">
        <v>1662.5</v>
      </c>
      <c r="D9" s="19">
        <v>1662.5</v>
      </c>
      <c r="E9" s="19">
        <v>812.5</v>
      </c>
      <c r="F9" s="19">
        <v>812.5</v>
      </c>
      <c r="G9" s="19">
        <v>1775</v>
      </c>
      <c r="H9" s="19">
        <v>1787.5</v>
      </c>
      <c r="I9">
        <v>0</v>
      </c>
      <c r="J9">
        <v>0</v>
      </c>
      <c r="K9">
        <v>0</v>
      </c>
      <c r="L9">
        <v>0</v>
      </c>
    </row>
    <row r="10" spans="1:12" x14ac:dyDescent="0.25">
      <c r="A10" s="19">
        <v>1200</v>
      </c>
      <c r="B10" s="19">
        <v>1200</v>
      </c>
      <c r="C10" s="19">
        <v>1912.5</v>
      </c>
      <c r="D10" s="19">
        <v>1912.5</v>
      </c>
      <c r="E10" s="19">
        <v>775</v>
      </c>
      <c r="F10" s="19">
        <v>775</v>
      </c>
      <c r="G10" s="19">
        <v>1812.5</v>
      </c>
      <c r="H10" s="19">
        <v>1812.5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 s="19">
        <v>1688</v>
      </c>
      <c r="B11" s="19">
        <v>1696</v>
      </c>
      <c r="C11" s="19">
        <v>1728</v>
      </c>
      <c r="D11" s="19">
        <v>1776</v>
      </c>
      <c r="E11" s="19">
        <v>744</v>
      </c>
      <c r="F11" s="19">
        <v>744</v>
      </c>
      <c r="G11" s="19">
        <v>744</v>
      </c>
      <c r="H11" s="19">
        <v>680</v>
      </c>
      <c r="I11">
        <v>1409.04</v>
      </c>
      <c r="J11">
        <v>984</v>
      </c>
      <c r="K11">
        <v>327.04000000000002</v>
      </c>
      <c r="L11">
        <v>325.36</v>
      </c>
    </row>
    <row r="12" spans="1:12" x14ac:dyDescent="0.25">
      <c r="A12" s="19">
        <v>1224</v>
      </c>
      <c r="B12" s="19">
        <v>1184</v>
      </c>
      <c r="C12" s="19">
        <v>2008</v>
      </c>
      <c r="D12" s="19">
        <v>2280</v>
      </c>
      <c r="E12" s="19">
        <v>512</v>
      </c>
      <c r="F12" s="19">
        <v>504</v>
      </c>
      <c r="G12" s="19">
        <v>824</v>
      </c>
      <c r="H12" s="19">
        <v>960</v>
      </c>
      <c r="I12">
        <v>0</v>
      </c>
      <c r="J12">
        <v>632</v>
      </c>
      <c r="K12">
        <v>0</v>
      </c>
      <c r="L12">
        <v>0</v>
      </c>
    </row>
    <row r="13" spans="1:12" x14ac:dyDescent="0.25">
      <c r="A13" s="19">
        <v>1224</v>
      </c>
      <c r="B13" s="19">
        <v>1584</v>
      </c>
      <c r="C13" s="19">
        <v>3552</v>
      </c>
      <c r="D13" s="19">
        <v>3328</v>
      </c>
      <c r="E13" s="19">
        <v>496</v>
      </c>
      <c r="F13" s="19">
        <v>568</v>
      </c>
      <c r="G13" s="19">
        <v>1752</v>
      </c>
      <c r="H13" s="19">
        <v>1664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 s="19">
        <v>992</v>
      </c>
      <c r="B14" s="19">
        <v>1072</v>
      </c>
      <c r="C14" s="19">
        <v>1736</v>
      </c>
      <c r="D14" s="19">
        <v>2616</v>
      </c>
      <c r="E14" s="19">
        <v>496</v>
      </c>
      <c r="F14" s="19">
        <v>480</v>
      </c>
      <c r="G14" s="19">
        <v>744</v>
      </c>
      <c r="H14" s="19">
        <v>1216</v>
      </c>
      <c r="I14">
        <v>0</v>
      </c>
      <c r="J14">
        <v>88</v>
      </c>
      <c r="K14">
        <v>0</v>
      </c>
      <c r="L14">
        <v>128</v>
      </c>
    </row>
    <row r="15" spans="1:12" x14ac:dyDescent="0.25">
      <c r="A15" s="19">
        <v>1544</v>
      </c>
      <c r="B15" s="19">
        <v>1560</v>
      </c>
      <c r="C15" s="19">
        <v>2880</v>
      </c>
      <c r="D15" s="19">
        <v>2760</v>
      </c>
      <c r="E15" s="19">
        <v>512</v>
      </c>
      <c r="F15" s="19">
        <v>512</v>
      </c>
      <c r="G15" s="19">
        <v>1192</v>
      </c>
      <c r="H15" s="19">
        <v>1160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 s="19">
        <v>808</v>
      </c>
      <c r="B16" s="19">
        <v>808</v>
      </c>
      <c r="C16" s="19">
        <v>1024</v>
      </c>
      <c r="D16" s="19">
        <v>1024</v>
      </c>
      <c r="E16" s="19">
        <v>248</v>
      </c>
      <c r="F16" s="19">
        <v>248</v>
      </c>
      <c r="G16" s="19">
        <v>488</v>
      </c>
      <c r="H16" s="19">
        <v>488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 s="19">
        <v>1240</v>
      </c>
      <c r="B17" s="19">
        <v>1224</v>
      </c>
      <c r="C17" s="19">
        <v>1664</v>
      </c>
      <c r="D17" s="19">
        <v>1752</v>
      </c>
      <c r="E17" s="19">
        <v>496</v>
      </c>
      <c r="F17" s="19">
        <v>504</v>
      </c>
      <c r="G17" s="19">
        <v>600</v>
      </c>
      <c r="H17" s="19">
        <v>624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 s="19">
        <v>920</v>
      </c>
      <c r="B18" s="19">
        <v>912</v>
      </c>
      <c r="C18" s="19">
        <v>992</v>
      </c>
      <c r="D18" s="19">
        <v>1080</v>
      </c>
      <c r="E18" s="19">
        <v>248</v>
      </c>
      <c r="F18" s="19">
        <v>248</v>
      </c>
      <c r="G18" s="19">
        <v>496</v>
      </c>
      <c r="H18" s="19">
        <v>496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 s="19">
        <v>1112</v>
      </c>
      <c r="B19" s="19">
        <v>1112</v>
      </c>
      <c r="C19" s="19">
        <v>968</v>
      </c>
      <c r="D19" s="19">
        <v>968</v>
      </c>
      <c r="E19" s="19">
        <v>488</v>
      </c>
      <c r="F19" s="19">
        <v>488</v>
      </c>
      <c r="G19" s="19">
        <v>256</v>
      </c>
      <c r="H19" s="19">
        <v>248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 s="19">
        <v>1200</v>
      </c>
      <c r="B20" s="19">
        <v>1200</v>
      </c>
      <c r="C20" s="19">
        <v>2752</v>
      </c>
      <c r="D20" s="19">
        <v>2752</v>
      </c>
      <c r="E20" s="19">
        <v>456</v>
      </c>
      <c r="F20" s="19">
        <v>456</v>
      </c>
      <c r="G20" s="19">
        <v>1136</v>
      </c>
      <c r="H20" s="19">
        <v>1136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 s="19">
        <v>1256</v>
      </c>
      <c r="B21" s="19">
        <v>1272</v>
      </c>
      <c r="C21" s="19">
        <v>2072</v>
      </c>
      <c r="D21" s="19">
        <v>1992</v>
      </c>
      <c r="E21" s="19">
        <v>512</v>
      </c>
      <c r="F21" s="19">
        <v>496</v>
      </c>
      <c r="G21" s="19">
        <v>912</v>
      </c>
      <c r="H21" s="19">
        <v>872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 s="19">
        <v>824</v>
      </c>
      <c r="B22" s="19">
        <v>808</v>
      </c>
      <c r="C22" s="19">
        <v>1312</v>
      </c>
      <c r="D22" s="19">
        <v>1264</v>
      </c>
      <c r="E22" s="19">
        <v>248</v>
      </c>
      <c r="F22" s="19">
        <v>256</v>
      </c>
      <c r="G22" s="19">
        <v>504</v>
      </c>
      <c r="H22" s="19">
        <v>488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 s="19">
        <v>1000</v>
      </c>
      <c r="B23" s="19">
        <v>936</v>
      </c>
      <c r="C23" s="19">
        <v>1984</v>
      </c>
      <c r="D23" s="19">
        <v>1888</v>
      </c>
      <c r="E23" s="19">
        <v>496</v>
      </c>
      <c r="F23" s="19">
        <v>456</v>
      </c>
      <c r="G23" s="19">
        <v>760</v>
      </c>
      <c r="H23" s="19">
        <v>712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 s="19">
        <v>1040</v>
      </c>
      <c r="B24" s="19">
        <v>1016</v>
      </c>
      <c r="C24" s="19">
        <v>1432</v>
      </c>
      <c r="D24" s="19">
        <v>1816</v>
      </c>
      <c r="E24" s="19">
        <v>496</v>
      </c>
      <c r="F24" s="19">
        <v>496</v>
      </c>
      <c r="G24" s="19">
        <v>504</v>
      </c>
      <c r="H24" s="19">
        <v>520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 s="19">
        <v>968</v>
      </c>
      <c r="B25" s="19">
        <v>936</v>
      </c>
      <c r="C25" s="19">
        <v>1296</v>
      </c>
      <c r="D25" s="19">
        <v>1280</v>
      </c>
      <c r="E25" s="19">
        <v>448</v>
      </c>
      <c r="F25" s="19">
        <v>424</v>
      </c>
      <c r="G25" s="19">
        <v>464</v>
      </c>
      <c r="H25" s="19">
        <v>472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 s="19">
        <v>728</v>
      </c>
      <c r="B26" s="19">
        <v>712</v>
      </c>
      <c r="C26" s="19">
        <v>1184</v>
      </c>
      <c r="D26" s="19">
        <v>1168</v>
      </c>
      <c r="E26" s="19">
        <v>248</v>
      </c>
      <c r="F26" s="19">
        <v>248</v>
      </c>
      <c r="G26" s="19">
        <v>528</v>
      </c>
      <c r="H26" s="19">
        <v>512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 s="19">
        <v>952</v>
      </c>
      <c r="B27" s="19">
        <v>952</v>
      </c>
      <c r="C27" s="19">
        <v>1264</v>
      </c>
      <c r="D27" s="19">
        <v>1264</v>
      </c>
      <c r="E27" s="19">
        <v>432</v>
      </c>
      <c r="F27" s="19">
        <v>432</v>
      </c>
      <c r="G27" s="19">
        <v>536</v>
      </c>
      <c r="H27" s="19">
        <v>536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 s="19">
        <v>1072</v>
      </c>
      <c r="B28" s="19">
        <v>1072</v>
      </c>
      <c r="C28" s="19">
        <v>960</v>
      </c>
      <c r="D28" s="19">
        <v>960</v>
      </c>
      <c r="E28" s="19">
        <v>496</v>
      </c>
      <c r="F28" s="19">
        <v>496</v>
      </c>
      <c r="G28" s="19">
        <v>416</v>
      </c>
      <c r="H28" s="19">
        <v>416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 s="19">
        <v>1064</v>
      </c>
      <c r="B29" s="19">
        <v>1064</v>
      </c>
      <c r="C29" s="19">
        <v>1248</v>
      </c>
      <c r="D29" s="19">
        <v>1184</v>
      </c>
      <c r="E29" s="19">
        <v>496</v>
      </c>
      <c r="F29" s="19">
        <v>504</v>
      </c>
      <c r="G29" s="19">
        <v>496</v>
      </c>
      <c r="H29" s="19">
        <v>480</v>
      </c>
      <c r="I29">
        <v>216</v>
      </c>
      <c r="J29">
        <v>216</v>
      </c>
      <c r="K29">
        <v>280</v>
      </c>
      <c r="L29">
        <v>272</v>
      </c>
    </row>
    <row r="31" spans="1:12" ht="15.75" thickBot="1" x14ac:dyDescent="0.3">
      <c r="A31">
        <f t="shared" ref="A31:H31" si="0">SUM(A2:A29)</f>
        <v>32137.5</v>
      </c>
      <c r="B31">
        <f t="shared" si="0"/>
        <v>32204</v>
      </c>
      <c r="C31">
        <f t="shared" si="0"/>
        <v>45485.5</v>
      </c>
      <c r="D31">
        <f t="shared" si="0"/>
        <v>46705</v>
      </c>
      <c r="E31">
        <f t="shared" si="0"/>
        <v>15226.5</v>
      </c>
      <c r="F31">
        <f t="shared" si="0"/>
        <v>15185.5</v>
      </c>
      <c r="G31">
        <f t="shared" si="0"/>
        <v>25610.5</v>
      </c>
      <c r="H31">
        <f t="shared" si="0"/>
        <v>25985.5</v>
      </c>
    </row>
    <row r="32" spans="1:12" s="45" customFormat="1" ht="15.75" thickBot="1" x14ac:dyDescent="0.3">
      <c r="A32" s="43" t="s">
        <v>53</v>
      </c>
      <c r="B32" s="44">
        <f>B31/A31</f>
        <v>1.0020692337611825</v>
      </c>
      <c r="C32" s="43" t="s">
        <v>55</v>
      </c>
      <c r="D32" s="44">
        <f>D31/C31</f>
        <v>1.0268107418847765</v>
      </c>
      <c r="E32" s="43" t="s">
        <v>54</v>
      </c>
      <c r="F32" s="44">
        <f>F31/E31</f>
        <v>0.99730732604341121</v>
      </c>
      <c r="G32" s="43" t="s">
        <v>56</v>
      </c>
      <c r="H32" s="44">
        <f>H31/G31</f>
        <v>1.0146424318150757</v>
      </c>
    </row>
  </sheetData>
  <dataValidations count="1">
    <dataValidation type="decimal" operator="greaterThanOrEqual" allowBlank="1" showInputMessage="1" showErrorMessage="1" sqref="A2:H2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B16" sqref="B16"/>
    </sheetView>
  </sheetViews>
  <sheetFormatPr defaultRowHeight="15" x14ac:dyDescent="0.25"/>
  <cols>
    <col min="1" max="1" width="20.140625" bestFit="1" customWidth="1"/>
    <col min="2" max="2" width="16.140625" customWidth="1"/>
    <col min="3" max="3" width="17.85546875" customWidth="1"/>
    <col min="8" max="9" width="0" hidden="1" customWidth="1"/>
  </cols>
  <sheetData>
    <row r="1" spans="1:9" ht="21" customHeight="1" x14ac:dyDescent="0.35">
      <c r="A1" s="47" t="s">
        <v>58</v>
      </c>
      <c r="B1" s="47"/>
      <c r="C1" s="47"/>
      <c r="D1" s="47"/>
      <c r="E1" s="47"/>
      <c r="F1" s="47"/>
      <c r="G1" s="47"/>
      <c r="H1" s="47"/>
      <c r="I1" s="47"/>
    </row>
    <row r="2" spans="1:9" ht="15" customHeight="1" x14ac:dyDescent="0.25">
      <c r="A2" s="1"/>
      <c r="B2" s="1"/>
      <c r="C2" s="1"/>
      <c r="D2" s="52" t="s">
        <v>7</v>
      </c>
      <c r="E2" s="52"/>
      <c r="F2" s="48" t="s">
        <v>8</v>
      </c>
      <c r="G2" s="48"/>
      <c r="H2" s="48" t="s">
        <v>63</v>
      </c>
      <c r="I2" s="48"/>
    </row>
    <row r="3" spans="1:9" ht="51.75" x14ac:dyDescent="0.25">
      <c r="A3" s="2" t="s">
        <v>9</v>
      </c>
      <c r="B3" s="2" t="s">
        <v>10</v>
      </c>
      <c r="C3" s="2" t="s">
        <v>11</v>
      </c>
      <c r="D3" s="3" t="s">
        <v>12</v>
      </c>
      <c r="E3" s="4" t="s">
        <v>13</v>
      </c>
      <c r="F3" s="3" t="s">
        <v>12</v>
      </c>
      <c r="G3" s="4" t="s">
        <v>13</v>
      </c>
      <c r="H3" s="20" t="s">
        <v>64</v>
      </c>
      <c r="I3" s="20" t="s">
        <v>65</v>
      </c>
    </row>
    <row r="4" spans="1:9" ht="26.25" x14ac:dyDescent="0.25">
      <c r="A4" s="5" t="s">
        <v>14</v>
      </c>
      <c r="B4" s="6" t="s">
        <v>15</v>
      </c>
      <c r="C4" s="5" t="s">
        <v>16</v>
      </c>
      <c r="D4" s="15">
        <v>1</v>
      </c>
      <c r="E4" s="16">
        <v>1</v>
      </c>
      <c r="F4" s="15">
        <v>1</v>
      </c>
      <c r="G4" s="16">
        <v>1</v>
      </c>
      <c r="H4" s="21"/>
      <c r="I4" s="21"/>
    </row>
    <row r="5" spans="1:9" ht="26.25" x14ac:dyDescent="0.25">
      <c r="A5" s="7" t="s">
        <v>14</v>
      </c>
      <c r="B5" s="8" t="s">
        <v>17</v>
      </c>
      <c r="C5" s="7" t="s">
        <v>18</v>
      </c>
      <c r="D5" s="17">
        <v>0.98199999999999998</v>
      </c>
      <c r="E5" s="18">
        <v>1</v>
      </c>
      <c r="F5" s="17">
        <v>1</v>
      </c>
      <c r="G5" s="18">
        <v>1.0069999999999999</v>
      </c>
    </row>
    <row r="6" spans="1:9" ht="26.25" x14ac:dyDescent="0.25">
      <c r="A6" s="5" t="s">
        <v>14</v>
      </c>
      <c r="B6" s="6" t="s">
        <v>19</v>
      </c>
      <c r="C6" s="5" t="s">
        <v>18</v>
      </c>
      <c r="D6" s="15">
        <v>1</v>
      </c>
      <c r="E6" s="16">
        <v>1</v>
      </c>
      <c r="F6" s="15">
        <v>1</v>
      </c>
      <c r="G6" s="16">
        <v>1</v>
      </c>
    </row>
    <row r="7" spans="1:9" ht="26.25" x14ac:dyDescent="0.25">
      <c r="A7" s="9" t="s">
        <v>20</v>
      </c>
      <c r="B7" s="10" t="s">
        <v>21</v>
      </c>
      <c r="C7" s="9" t="s">
        <v>22</v>
      </c>
      <c r="D7" s="17">
        <v>1.081</v>
      </c>
      <c r="E7" s="18">
        <v>1.5069999999999999</v>
      </c>
      <c r="F7" s="17">
        <v>0.96799999999999997</v>
      </c>
      <c r="G7" s="18">
        <v>1.6339999999999999</v>
      </c>
    </row>
    <row r="9" spans="1:9" ht="21" customHeight="1" x14ac:dyDescent="0.35">
      <c r="A9" s="47" t="s">
        <v>59</v>
      </c>
      <c r="B9" s="47"/>
      <c r="C9" s="47"/>
      <c r="D9" s="47"/>
      <c r="E9" s="47"/>
      <c r="F9" s="47"/>
      <c r="G9" s="47"/>
      <c r="H9" s="47"/>
      <c r="I9" s="47"/>
    </row>
    <row r="10" spans="1:9" ht="15" customHeight="1" x14ac:dyDescent="0.25">
      <c r="A10" s="1"/>
      <c r="B10" s="1"/>
      <c r="C10" s="1"/>
      <c r="D10" s="50" t="s">
        <v>7</v>
      </c>
      <c r="E10" s="50"/>
      <c r="F10" s="51" t="s">
        <v>8</v>
      </c>
      <c r="G10" s="51"/>
      <c r="H10" s="48" t="s">
        <v>63</v>
      </c>
      <c r="I10" s="48"/>
    </row>
    <row r="11" spans="1:9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  <c r="H11" s="20" t="s">
        <v>64</v>
      </c>
      <c r="I11" s="20" t="s">
        <v>65</v>
      </c>
    </row>
    <row r="12" spans="1:9" ht="26.25" x14ac:dyDescent="0.25">
      <c r="A12" s="5" t="s">
        <v>23</v>
      </c>
      <c r="B12" s="6" t="s">
        <v>24</v>
      </c>
      <c r="C12" s="5" t="s">
        <v>25</v>
      </c>
      <c r="D12" s="15">
        <v>1.0049999999999999</v>
      </c>
      <c r="E12" s="16">
        <v>1.028</v>
      </c>
      <c r="F12" s="15">
        <v>1</v>
      </c>
      <c r="G12" s="16">
        <v>0.91400000000000003</v>
      </c>
      <c r="H12" s="16">
        <v>0.69799999999999995</v>
      </c>
      <c r="I12" s="16">
        <v>0.995</v>
      </c>
    </row>
    <row r="13" spans="1:9" x14ac:dyDescent="0.25">
      <c r="A13" s="7" t="s">
        <v>26</v>
      </c>
      <c r="B13" s="8" t="s">
        <v>27</v>
      </c>
      <c r="C13" s="7" t="s">
        <v>18</v>
      </c>
      <c r="D13" s="17">
        <v>1.03</v>
      </c>
      <c r="E13" s="18">
        <v>1.137</v>
      </c>
      <c r="F13" s="17">
        <v>0.98399999999999999</v>
      </c>
      <c r="G13" s="18">
        <v>1.145</v>
      </c>
      <c r="H13" s="18"/>
      <c r="I13" s="18"/>
    </row>
    <row r="14" spans="1:9" x14ac:dyDescent="0.25">
      <c r="A14" s="5" t="s">
        <v>26</v>
      </c>
      <c r="B14" s="6" t="s">
        <v>28</v>
      </c>
      <c r="C14" s="5" t="s">
        <v>18</v>
      </c>
      <c r="D14" s="15">
        <v>0.93799999999999994</v>
      </c>
      <c r="E14" s="16">
        <v>1</v>
      </c>
      <c r="F14" s="15">
        <v>1</v>
      </c>
      <c r="G14" s="16">
        <v>0.99099999999999999</v>
      </c>
      <c r="H14" s="16"/>
      <c r="I14" s="16"/>
    </row>
    <row r="15" spans="1:9" x14ac:dyDescent="0.25">
      <c r="A15" s="7" t="s">
        <v>26</v>
      </c>
      <c r="B15" s="8" t="s">
        <v>29</v>
      </c>
      <c r="C15" s="7" t="s">
        <v>18</v>
      </c>
      <c r="D15" s="17">
        <v>0.99</v>
      </c>
      <c r="E15" s="18">
        <v>0.96699999999999997</v>
      </c>
      <c r="F15" s="17">
        <v>0.96799999999999997</v>
      </c>
      <c r="G15" s="18">
        <v>1.04</v>
      </c>
      <c r="H15" s="18"/>
      <c r="I15" s="18"/>
    </row>
    <row r="16" spans="1:9" ht="24.75" customHeight="1" x14ac:dyDescent="0.25">
      <c r="A16" s="11" t="s">
        <v>26</v>
      </c>
      <c r="B16" s="5" t="s">
        <v>117</v>
      </c>
      <c r="C16" s="5" t="s">
        <v>30</v>
      </c>
      <c r="D16" s="15">
        <v>1</v>
      </c>
      <c r="E16" s="16">
        <v>0.94899999999999995</v>
      </c>
      <c r="F16" s="15">
        <v>1.016</v>
      </c>
      <c r="G16" s="16">
        <v>0.96799999999999997</v>
      </c>
      <c r="H16" s="16">
        <v>1</v>
      </c>
      <c r="I16" s="16">
        <v>0.97099999999999997</v>
      </c>
    </row>
    <row r="17" spans="1:9" x14ac:dyDescent="0.25">
      <c r="A17" s="9" t="s">
        <v>26</v>
      </c>
      <c r="B17" s="10" t="s">
        <v>31</v>
      </c>
      <c r="C17" s="9" t="s">
        <v>30</v>
      </c>
      <c r="D17" s="17">
        <v>9.8000000000000007</v>
      </c>
      <c r="E17" s="18">
        <v>1.01</v>
      </c>
      <c r="F17" s="17">
        <v>0.95799999999999996</v>
      </c>
      <c r="G17" s="18">
        <v>1</v>
      </c>
      <c r="H17" s="18">
        <v>0.97299999999999998</v>
      </c>
      <c r="I17" s="18"/>
    </row>
    <row r="18" spans="1:9" x14ac:dyDescent="0.25">
      <c r="A18" s="12" t="s">
        <v>26</v>
      </c>
      <c r="B18" s="13" t="s">
        <v>32</v>
      </c>
      <c r="C18" s="12" t="s">
        <v>30</v>
      </c>
      <c r="D18" s="15">
        <v>1</v>
      </c>
      <c r="E18" s="16">
        <v>1</v>
      </c>
      <c r="F18" s="15">
        <v>1</v>
      </c>
      <c r="G18" s="16">
        <v>1</v>
      </c>
      <c r="H18" s="16"/>
      <c r="I18" s="16"/>
    </row>
    <row r="19" spans="1:9" x14ac:dyDescent="0.25">
      <c r="A19" s="9" t="s">
        <v>26</v>
      </c>
      <c r="B19" s="10" t="s">
        <v>33</v>
      </c>
      <c r="C19" s="9" t="s">
        <v>30</v>
      </c>
      <c r="D19" s="17">
        <v>1.0129999999999999</v>
      </c>
      <c r="E19" s="18">
        <v>0.96099999999999997</v>
      </c>
      <c r="F19" s="17">
        <v>0.96899999999999997</v>
      </c>
      <c r="G19" s="18">
        <v>0.95599999999999996</v>
      </c>
      <c r="H19" s="18"/>
      <c r="I19" s="18"/>
    </row>
    <row r="21" spans="1:9" ht="21" customHeight="1" x14ac:dyDescent="0.35">
      <c r="A21" s="47" t="s">
        <v>60</v>
      </c>
      <c r="B21" s="47"/>
      <c r="C21" s="47"/>
      <c r="D21" s="47"/>
      <c r="E21" s="47"/>
      <c r="F21" s="47"/>
      <c r="G21" s="47"/>
      <c r="H21" s="47"/>
      <c r="I21" s="47"/>
    </row>
    <row r="22" spans="1:9" ht="15" customHeight="1" x14ac:dyDescent="0.25">
      <c r="A22" s="1"/>
      <c r="B22" s="1"/>
      <c r="C22" s="1"/>
      <c r="D22" s="50" t="s">
        <v>7</v>
      </c>
      <c r="E22" s="50"/>
      <c r="F22" s="51" t="s">
        <v>8</v>
      </c>
      <c r="G22" s="51"/>
      <c r="H22" s="48" t="s">
        <v>63</v>
      </c>
      <c r="I22" s="48"/>
    </row>
    <row r="23" spans="1:9" ht="51.75" x14ac:dyDescent="0.25">
      <c r="A23" s="2" t="s">
        <v>9</v>
      </c>
      <c r="B23" s="2" t="s">
        <v>10</v>
      </c>
      <c r="C23" s="2" t="s">
        <v>11</v>
      </c>
      <c r="D23" s="3" t="s">
        <v>12</v>
      </c>
      <c r="E23" s="4" t="s">
        <v>13</v>
      </c>
      <c r="F23" s="3" t="s">
        <v>12</v>
      </c>
      <c r="G23" s="4" t="s">
        <v>13</v>
      </c>
      <c r="H23" s="20" t="s">
        <v>64</v>
      </c>
      <c r="I23" s="20" t="s">
        <v>65</v>
      </c>
    </row>
    <row r="24" spans="1:9" x14ac:dyDescent="0.25">
      <c r="A24" s="5" t="s">
        <v>34</v>
      </c>
      <c r="B24" s="6" t="s">
        <v>57</v>
      </c>
      <c r="C24" s="5" t="s">
        <v>18</v>
      </c>
      <c r="D24" s="15">
        <v>0.96</v>
      </c>
      <c r="E24" s="16">
        <v>1.0229999999999999</v>
      </c>
      <c r="F24" s="15">
        <v>1</v>
      </c>
      <c r="G24" s="16">
        <v>1.012</v>
      </c>
      <c r="H24" s="16"/>
      <c r="I24" s="16"/>
    </row>
    <row r="25" spans="1:9" x14ac:dyDescent="0.25">
      <c r="A25" s="7" t="s">
        <v>34</v>
      </c>
      <c r="B25" s="8" t="s">
        <v>35</v>
      </c>
      <c r="C25" s="7" t="s">
        <v>18</v>
      </c>
      <c r="D25" s="17">
        <v>0.93799999999999994</v>
      </c>
      <c r="E25" s="18">
        <v>1</v>
      </c>
      <c r="F25" s="17">
        <v>1</v>
      </c>
      <c r="G25" s="18">
        <v>0.99099999999999999</v>
      </c>
      <c r="H25" s="18"/>
      <c r="I25" s="18"/>
    </row>
    <row r="26" spans="1:9" x14ac:dyDescent="0.25">
      <c r="A26" s="5" t="s">
        <v>34</v>
      </c>
      <c r="B26" s="6" t="s">
        <v>36</v>
      </c>
      <c r="C26" s="5" t="s">
        <v>18</v>
      </c>
      <c r="D26" s="15">
        <v>1</v>
      </c>
      <c r="E26" s="16">
        <v>1</v>
      </c>
      <c r="F26" s="15">
        <v>1</v>
      </c>
      <c r="G26" s="16">
        <v>0.92400000000000004</v>
      </c>
      <c r="H26" s="16"/>
      <c r="I26" s="16"/>
    </row>
    <row r="28" spans="1:9" ht="21" customHeight="1" x14ac:dyDescent="0.25">
      <c r="A28" s="49" t="s">
        <v>61</v>
      </c>
      <c r="B28" s="49"/>
      <c r="C28" s="49"/>
      <c r="D28" s="49"/>
      <c r="E28" s="49"/>
      <c r="F28" s="49"/>
      <c r="G28" s="49"/>
      <c r="H28" s="49"/>
      <c r="I28" s="49"/>
    </row>
    <row r="29" spans="1:9" ht="15" customHeight="1" x14ac:dyDescent="0.25">
      <c r="A29" s="1"/>
      <c r="B29" s="1"/>
      <c r="C29" s="1"/>
      <c r="D29" s="50" t="s">
        <v>7</v>
      </c>
      <c r="E29" s="50"/>
      <c r="F29" s="51" t="s">
        <v>8</v>
      </c>
      <c r="G29" s="51"/>
      <c r="H29" s="48" t="s">
        <v>63</v>
      </c>
      <c r="I29" s="48"/>
    </row>
    <row r="30" spans="1:9" ht="51.75" x14ac:dyDescent="0.25">
      <c r="A30" s="2" t="s">
        <v>9</v>
      </c>
      <c r="B30" s="2" t="s">
        <v>10</v>
      </c>
      <c r="C30" s="2" t="s">
        <v>11</v>
      </c>
      <c r="D30" s="3" t="s">
        <v>12</v>
      </c>
      <c r="E30" s="4" t="s">
        <v>13</v>
      </c>
      <c r="F30" s="3" t="s">
        <v>12</v>
      </c>
      <c r="G30" s="4" t="s">
        <v>13</v>
      </c>
      <c r="H30" s="20" t="s">
        <v>64</v>
      </c>
      <c r="I30" s="20" t="s">
        <v>65</v>
      </c>
    </row>
    <row r="31" spans="1:9" x14ac:dyDescent="0.25">
      <c r="A31" s="5" t="s">
        <v>26</v>
      </c>
      <c r="B31" s="6" t="s">
        <v>37</v>
      </c>
      <c r="C31" s="5" t="s">
        <v>38</v>
      </c>
      <c r="D31" s="15">
        <v>0.98699999999999999</v>
      </c>
      <c r="E31" s="16">
        <v>1.0529999999999999</v>
      </c>
      <c r="F31" s="15">
        <v>1.016</v>
      </c>
      <c r="G31" s="16">
        <v>1.04</v>
      </c>
      <c r="H31" s="16"/>
      <c r="I31" s="16"/>
    </row>
    <row r="32" spans="1:9" x14ac:dyDescent="0.25">
      <c r="A32" s="7" t="s">
        <v>26</v>
      </c>
      <c r="B32" s="8" t="s">
        <v>39</v>
      </c>
      <c r="C32" s="7" t="s">
        <v>38</v>
      </c>
      <c r="D32" s="17">
        <v>1</v>
      </c>
      <c r="E32" s="18">
        <v>1</v>
      </c>
      <c r="F32" s="17">
        <v>1</v>
      </c>
      <c r="G32" s="18">
        <v>1</v>
      </c>
      <c r="H32" s="18"/>
      <c r="I32" s="18"/>
    </row>
    <row r="33" spans="1:10" x14ac:dyDescent="0.25">
      <c r="A33" s="5" t="s">
        <v>26</v>
      </c>
      <c r="B33" s="6" t="s">
        <v>40</v>
      </c>
      <c r="C33" s="5" t="s">
        <v>38</v>
      </c>
      <c r="D33" s="15">
        <v>0.97799999999999998</v>
      </c>
      <c r="E33" s="16">
        <v>0.98599999999999999</v>
      </c>
      <c r="F33" s="15">
        <v>1</v>
      </c>
      <c r="G33" s="16">
        <v>0.97</v>
      </c>
      <c r="H33" s="16"/>
      <c r="I33" s="16"/>
    </row>
    <row r="34" spans="1:10" x14ac:dyDescent="0.25">
      <c r="A34" s="7" t="s">
        <v>26</v>
      </c>
      <c r="B34" s="8" t="s">
        <v>41</v>
      </c>
      <c r="C34" s="7" t="s">
        <v>38</v>
      </c>
      <c r="D34" s="17">
        <v>0.93600000000000005</v>
      </c>
      <c r="E34" s="18">
        <v>0.95199999999999996</v>
      </c>
      <c r="F34" s="17">
        <v>0.91900000000000004</v>
      </c>
      <c r="G34" s="18">
        <v>0.93700000000000006</v>
      </c>
      <c r="H34" s="18"/>
      <c r="I34" s="18"/>
    </row>
    <row r="35" spans="1:10" ht="26.25" x14ac:dyDescent="0.25">
      <c r="A35" s="5" t="s">
        <v>26</v>
      </c>
      <c r="B35" s="6" t="s">
        <v>42</v>
      </c>
      <c r="C35" s="5" t="s">
        <v>43</v>
      </c>
      <c r="D35" s="15">
        <v>0.98099999999999998</v>
      </c>
      <c r="E35" s="16">
        <v>0.96299999999999997</v>
      </c>
      <c r="F35" s="15">
        <v>1.032</v>
      </c>
      <c r="G35" s="16">
        <v>0.96799999999999997</v>
      </c>
      <c r="H35" s="16"/>
      <c r="I35" s="16"/>
    </row>
    <row r="36" spans="1:10" x14ac:dyDescent="0.25">
      <c r="A36" s="7" t="s">
        <v>26</v>
      </c>
      <c r="B36" s="8" t="s">
        <v>44</v>
      </c>
      <c r="C36" s="7" t="s">
        <v>38</v>
      </c>
      <c r="D36" s="17">
        <v>0.97699999999999998</v>
      </c>
      <c r="E36" s="18">
        <v>1.268</v>
      </c>
      <c r="F36" s="17">
        <v>1</v>
      </c>
      <c r="G36" s="18">
        <v>1.032</v>
      </c>
      <c r="H36" s="18"/>
      <c r="I36" s="18"/>
    </row>
    <row r="37" spans="1:10" x14ac:dyDescent="0.25">
      <c r="A37" s="5" t="s">
        <v>26</v>
      </c>
      <c r="B37" s="6" t="s">
        <v>45</v>
      </c>
      <c r="C37" s="5" t="s">
        <v>38</v>
      </c>
      <c r="D37" s="15">
        <v>1</v>
      </c>
      <c r="E37" s="16">
        <v>1</v>
      </c>
      <c r="F37" s="15">
        <v>1</v>
      </c>
      <c r="G37" s="16">
        <v>1</v>
      </c>
      <c r="H37" s="16"/>
      <c r="I37" s="16"/>
    </row>
    <row r="38" spans="1:10" x14ac:dyDescent="0.25">
      <c r="A38" s="7" t="s">
        <v>26</v>
      </c>
      <c r="B38" s="8" t="s">
        <v>46</v>
      </c>
      <c r="C38" s="7" t="s">
        <v>38</v>
      </c>
      <c r="D38" s="17">
        <v>1</v>
      </c>
      <c r="E38" s="18">
        <v>1</v>
      </c>
      <c r="F38" s="17">
        <v>1</v>
      </c>
      <c r="G38" s="18">
        <v>1</v>
      </c>
      <c r="H38" s="18"/>
      <c r="I38" s="18"/>
    </row>
    <row r="39" spans="1:10" x14ac:dyDescent="0.25">
      <c r="A39" s="5" t="s">
        <v>26</v>
      </c>
      <c r="B39" s="6" t="s">
        <v>47</v>
      </c>
      <c r="C39" s="5" t="s">
        <v>38</v>
      </c>
      <c r="D39" s="15">
        <v>0.96699999999999997</v>
      </c>
      <c r="E39" s="16">
        <v>0.98799999999999999</v>
      </c>
      <c r="F39" s="15">
        <v>0.94599999999999995</v>
      </c>
      <c r="G39" s="16">
        <v>1.0169999999999999</v>
      </c>
      <c r="H39" s="16"/>
      <c r="I39" s="16"/>
    </row>
    <row r="40" spans="1:10" x14ac:dyDescent="0.25">
      <c r="A40" s="7" t="s">
        <v>26</v>
      </c>
      <c r="B40" s="8" t="s">
        <v>48</v>
      </c>
      <c r="C40" s="7" t="s">
        <v>38</v>
      </c>
      <c r="D40" s="17">
        <v>1</v>
      </c>
      <c r="E40" s="18">
        <v>1</v>
      </c>
      <c r="F40" s="17">
        <v>1</v>
      </c>
      <c r="G40" s="18">
        <v>0.96899999999999997</v>
      </c>
      <c r="H40" s="18"/>
      <c r="I40" s="18"/>
    </row>
    <row r="41" spans="1:10" x14ac:dyDescent="0.25">
      <c r="A41" s="5" t="s">
        <v>26</v>
      </c>
      <c r="B41" s="6" t="s">
        <v>49</v>
      </c>
      <c r="C41" s="5" t="s">
        <v>38</v>
      </c>
      <c r="D41" s="15"/>
      <c r="E41" s="16"/>
      <c r="F41" s="15"/>
      <c r="G41" s="16"/>
      <c r="H41" s="16"/>
      <c r="I41" s="16"/>
      <c r="J41" s="46"/>
    </row>
    <row r="42" spans="1:10" ht="26.25" x14ac:dyDescent="0.25">
      <c r="A42" s="7" t="s">
        <v>14</v>
      </c>
      <c r="B42" s="8" t="s">
        <v>50</v>
      </c>
      <c r="C42" s="7" t="s">
        <v>51</v>
      </c>
      <c r="D42" s="17">
        <v>1.294</v>
      </c>
      <c r="E42" s="18">
        <v>0.93700000000000006</v>
      </c>
      <c r="F42" s="17">
        <v>1.145</v>
      </c>
      <c r="G42" s="18">
        <v>0.95</v>
      </c>
      <c r="H42" s="18"/>
      <c r="I42" s="18"/>
    </row>
    <row r="43" spans="1:10" x14ac:dyDescent="0.25">
      <c r="A43" s="5" t="s">
        <v>34</v>
      </c>
      <c r="B43" s="6" t="s">
        <v>52</v>
      </c>
      <c r="C43" s="5" t="s">
        <v>18</v>
      </c>
      <c r="D43" s="15">
        <v>0.96699999999999997</v>
      </c>
      <c r="E43" s="16">
        <v>1.135</v>
      </c>
      <c r="F43" s="15">
        <v>0.98399999999999999</v>
      </c>
      <c r="G43" s="16">
        <v>1.165</v>
      </c>
      <c r="H43" s="16"/>
      <c r="I43" s="16"/>
    </row>
  </sheetData>
  <mergeCells count="16">
    <mergeCell ref="A1:I1"/>
    <mergeCell ref="H10:I10"/>
    <mergeCell ref="H22:I22"/>
    <mergeCell ref="H29:I29"/>
    <mergeCell ref="A9:I9"/>
    <mergeCell ref="A21:I21"/>
    <mergeCell ref="A28:I28"/>
    <mergeCell ref="H2:I2"/>
    <mergeCell ref="D29:E29"/>
    <mergeCell ref="F29:G29"/>
    <mergeCell ref="D22:E22"/>
    <mergeCell ref="F22:G22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selection activeCell="O36" sqref="O36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100</v>
      </c>
      <c r="K2" t="s">
        <v>4</v>
      </c>
      <c r="L2">
        <v>100</v>
      </c>
    </row>
    <row r="3" spans="1:12" x14ac:dyDescent="0.25">
      <c r="A3" t="s">
        <v>6</v>
      </c>
      <c r="B3">
        <v>0</v>
      </c>
      <c r="K3" t="s">
        <v>6</v>
      </c>
      <c r="L3">
        <v>0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103</v>
      </c>
      <c r="K20" t="s">
        <v>5</v>
      </c>
      <c r="L20">
        <v>101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  <row r="36" spans="1:8" s="45" customFormat="1" x14ac:dyDescent="0.25">
      <c r="A36" s="45" t="s">
        <v>53</v>
      </c>
      <c r="B36" s="45">
        <v>1.0020692337611825</v>
      </c>
      <c r="C36" s="45" t="s">
        <v>55</v>
      </c>
      <c r="D36" s="45">
        <v>1.0268107418847765</v>
      </c>
      <c r="E36" s="45" t="s">
        <v>54</v>
      </c>
      <c r="F36" s="45">
        <v>0.99730732604341121</v>
      </c>
      <c r="G36" s="45" t="s">
        <v>56</v>
      </c>
      <c r="H36" s="45">
        <v>1.0146424318150757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XFD1048576"/>
    </sheetView>
  </sheetViews>
  <sheetFormatPr defaultRowHeight="40.5" customHeight="1" x14ac:dyDescent="0.25"/>
  <cols>
    <col min="1" max="1" width="41.85546875" bestFit="1" customWidth="1"/>
    <col min="2" max="2" width="31.28515625" bestFit="1" customWidth="1"/>
    <col min="3" max="3" width="44" bestFit="1" customWidth="1"/>
    <col min="4" max="4" width="39" bestFit="1" customWidth="1"/>
    <col min="5" max="5" width="24.7109375" bestFit="1" customWidth="1"/>
    <col min="6" max="6" width="23.5703125" bestFit="1" customWidth="1"/>
    <col min="7" max="7" width="21.140625" bestFit="1" customWidth="1"/>
    <col min="8" max="8" width="23.5703125" bestFit="1" customWidth="1"/>
    <col min="9" max="9" width="21.140625" bestFit="1" customWidth="1"/>
    <col min="10" max="10" width="23.5703125" bestFit="1" customWidth="1"/>
    <col min="11" max="11" width="21.140625" bestFit="1" customWidth="1"/>
    <col min="12" max="12" width="23.5703125" bestFit="1" customWidth="1"/>
    <col min="13" max="13" width="21.140625" bestFit="1" customWidth="1"/>
    <col min="14" max="14" width="23.5703125" bestFit="1" customWidth="1"/>
    <col min="15" max="15" width="21.140625" bestFit="1" customWidth="1"/>
    <col min="16" max="16" width="23.5703125" bestFit="1" customWidth="1"/>
    <col min="17" max="17" width="21.140625" bestFit="1" customWidth="1"/>
    <col min="18" max="18" width="40.28515625" bestFit="1" customWidth="1"/>
    <col min="19" max="19" width="21.85546875" bestFit="1" customWidth="1"/>
    <col min="20" max="20" width="6.5703125" bestFit="1" customWidth="1"/>
    <col min="21" max="21" width="24.7109375" bestFit="1" customWidth="1"/>
    <col min="22" max="22" width="26.140625" bestFit="1" customWidth="1"/>
    <col min="23" max="23" width="8.85546875" bestFit="1" customWidth="1"/>
    <col min="24" max="24" width="34.28515625" bestFit="1" customWidth="1"/>
    <col min="25" max="25" width="19.85546875" bestFit="1" customWidth="1"/>
    <col min="26" max="26" width="34.28515625" bestFit="1" customWidth="1"/>
    <col min="27" max="27" width="19.85546875" bestFit="1" customWidth="1"/>
    <col min="28" max="28" width="41.28515625" bestFit="1" customWidth="1"/>
    <col min="29" max="29" width="44.28515625" bestFit="1" customWidth="1"/>
  </cols>
  <sheetData>
    <row r="1" spans="1:29" ht="40.5" customHeight="1" x14ac:dyDescent="0.25">
      <c r="A1" s="68"/>
      <c r="B1" s="68"/>
      <c r="C1" s="22" t="s">
        <v>66</v>
      </c>
      <c r="D1" s="23"/>
      <c r="E1" s="23"/>
      <c r="F1" s="57" t="s">
        <v>67</v>
      </c>
      <c r="G1" s="57"/>
      <c r="H1" s="57"/>
      <c r="I1" s="57"/>
      <c r="J1" s="57" t="s">
        <v>68</v>
      </c>
      <c r="K1" s="57"/>
      <c r="L1" s="57"/>
      <c r="M1" s="57"/>
      <c r="N1" s="69" t="s">
        <v>69</v>
      </c>
      <c r="O1" s="70"/>
      <c r="P1" s="70"/>
      <c r="Q1" s="59"/>
      <c r="R1" s="57" t="s">
        <v>70</v>
      </c>
      <c r="S1" s="57"/>
      <c r="T1" s="57"/>
      <c r="U1" s="57"/>
      <c r="V1" s="57"/>
      <c r="W1" s="57"/>
      <c r="X1" s="58" t="s">
        <v>67</v>
      </c>
      <c r="Y1" s="61"/>
      <c r="Z1" s="58" t="s">
        <v>68</v>
      </c>
      <c r="AA1" s="61"/>
      <c r="AB1" s="62" t="s">
        <v>69</v>
      </c>
      <c r="AC1" s="59"/>
    </row>
    <row r="2" spans="1:29" ht="40.5" customHeight="1" x14ac:dyDescent="0.25">
      <c r="A2" s="58" t="s">
        <v>71</v>
      </c>
      <c r="B2" s="63"/>
      <c r="C2" s="64" t="s">
        <v>10</v>
      </c>
      <c r="D2" s="66" t="s">
        <v>72</v>
      </c>
      <c r="E2" s="67"/>
      <c r="F2" s="56" t="s">
        <v>73</v>
      </c>
      <c r="G2" s="56"/>
      <c r="H2" s="56" t="s">
        <v>74</v>
      </c>
      <c r="I2" s="56"/>
      <c r="J2" s="56" t="s">
        <v>73</v>
      </c>
      <c r="K2" s="56"/>
      <c r="L2" s="56" t="s">
        <v>74</v>
      </c>
      <c r="M2" s="56"/>
      <c r="N2" s="58" t="s">
        <v>75</v>
      </c>
      <c r="O2" s="59"/>
      <c r="P2" s="58" t="s">
        <v>76</v>
      </c>
      <c r="Q2" s="59"/>
      <c r="R2" s="56" t="s">
        <v>77</v>
      </c>
      <c r="S2" s="53" t="s">
        <v>78</v>
      </c>
      <c r="T2" s="53" t="s">
        <v>74</v>
      </c>
      <c r="U2" s="53" t="s">
        <v>79</v>
      </c>
      <c r="V2" s="53" t="s">
        <v>76</v>
      </c>
      <c r="W2" s="53" t="s">
        <v>80</v>
      </c>
      <c r="X2" s="56" t="s">
        <v>81</v>
      </c>
      <c r="Y2" s="56" t="s">
        <v>82</v>
      </c>
      <c r="Z2" s="56" t="s">
        <v>81</v>
      </c>
      <c r="AA2" s="56" t="s">
        <v>82</v>
      </c>
      <c r="AB2" s="53" t="s">
        <v>83</v>
      </c>
      <c r="AC2" s="53" t="s">
        <v>84</v>
      </c>
    </row>
    <row r="3" spans="1:29" ht="40.5" customHeight="1" x14ac:dyDescent="0.25">
      <c r="A3" s="24" t="s">
        <v>85</v>
      </c>
      <c r="B3" s="25" t="s">
        <v>86</v>
      </c>
      <c r="C3" s="65"/>
      <c r="D3" s="26" t="s">
        <v>87</v>
      </c>
      <c r="E3" s="26" t="s">
        <v>88</v>
      </c>
      <c r="F3" s="27" t="s">
        <v>89</v>
      </c>
      <c r="G3" s="27" t="s">
        <v>90</v>
      </c>
      <c r="H3" s="27" t="s">
        <v>89</v>
      </c>
      <c r="I3" s="27" t="s">
        <v>90</v>
      </c>
      <c r="J3" s="27" t="s">
        <v>89</v>
      </c>
      <c r="K3" s="27" t="s">
        <v>90</v>
      </c>
      <c r="L3" s="27" t="s">
        <v>89</v>
      </c>
      <c r="M3" s="27" t="s">
        <v>90</v>
      </c>
      <c r="N3" s="27" t="s">
        <v>89</v>
      </c>
      <c r="O3" s="27" t="s">
        <v>90</v>
      </c>
      <c r="P3" s="27" t="s">
        <v>89</v>
      </c>
      <c r="Q3" s="27" t="s">
        <v>90</v>
      </c>
      <c r="R3" s="56"/>
      <c r="S3" s="55"/>
      <c r="T3" s="55"/>
      <c r="U3" s="60"/>
      <c r="V3" s="55"/>
      <c r="W3" s="55"/>
      <c r="X3" s="56"/>
      <c r="Y3" s="56"/>
      <c r="Z3" s="56"/>
      <c r="AA3" s="56"/>
      <c r="AB3" s="54"/>
      <c r="AC3" s="54"/>
    </row>
    <row r="4" spans="1:29" ht="20.25" customHeight="1" x14ac:dyDescent="0.25">
      <c r="A4" s="28" t="str">
        <f t="shared" ref="A4:A31" si="0">IF(ISNA(VLOOKUP($E$5&amp;B4,$BD:$BE,2,FALSE)),"",VLOOKUP($E$5&amp;B4,$BD:$BE,2,FALSE))</f>
        <v/>
      </c>
      <c r="B4" s="29" t="s">
        <v>91</v>
      </c>
      <c r="C4" s="30" t="s">
        <v>15</v>
      </c>
      <c r="D4" s="31" t="s">
        <v>92</v>
      </c>
      <c r="E4" s="32"/>
      <c r="F4" s="33">
        <v>1300</v>
      </c>
      <c r="G4" s="34">
        <v>1300</v>
      </c>
      <c r="H4" s="34">
        <v>2675</v>
      </c>
      <c r="I4" s="34">
        <v>2675</v>
      </c>
      <c r="J4" s="34">
        <v>762.5</v>
      </c>
      <c r="K4" s="34">
        <v>762.5</v>
      </c>
      <c r="L4" s="34">
        <v>2575</v>
      </c>
      <c r="M4" s="34">
        <v>2575</v>
      </c>
      <c r="N4" s="35">
        <v>0</v>
      </c>
      <c r="O4" s="35">
        <v>0</v>
      </c>
      <c r="P4" s="35">
        <v>0</v>
      </c>
      <c r="Q4" s="35">
        <v>0</v>
      </c>
      <c r="R4" s="35">
        <v>494</v>
      </c>
      <c r="S4" s="36">
        <v>4.1751012145748989</v>
      </c>
      <c r="T4" s="36">
        <v>10.62753036437247</v>
      </c>
      <c r="U4" s="36">
        <v>0</v>
      </c>
      <c r="V4" s="36">
        <v>0</v>
      </c>
      <c r="W4" s="36">
        <v>14.802631578947368</v>
      </c>
      <c r="X4" s="37">
        <v>1</v>
      </c>
      <c r="Y4" s="37">
        <v>1</v>
      </c>
      <c r="Z4" s="37">
        <v>1</v>
      </c>
      <c r="AA4" s="37">
        <v>1</v>
      </c>
      <c r="AB4" s="37" t="s">
        <v>93</v>
      </c>
      <c r="AC4" s="37" t="s">
        <v>93</v>
      </c>
    </row>
    <row r="5" spans="1:29" ht="20.25" customHeight="1" x14ac:dyDescent="0.25">
      <c r="A5" s="28" t="str">
        <f t="shared" si="0"/>
        <v/>
      </c>
      <c r="B5" s="29" t="s">
        <v>94</v>
      </c>
      <c r="C5" s="30" t="s">
        <v>27</v>
      </c>
      <c r="D5" s="31" t="s">
        <v>95</v>
      </c>
      <c r="E5" s="38"/>
      <c r="F5" s="30">
        <v>1344</v>
      </c>
      <c r="G5" s="30">
        <v>1384</v>
      </c>
      <c r="H5" s="30">
        <v>992</v>
      </c>
      <c r="I5" s="30">
        <v>1128</v>
      </c>
      <c r="J5" s="34">
        <v>496</v>
      </c>
      <c r="K5" s="34">
        <v>488</v>
      </c>
      <c r="L5" s="35">
        <v>496</v>
      </c>
      <c r="M5" s="39">
        <v>568</v>
      </c>
      <c r="N5" s="35">
        <v>0</v>
      </c>
      <c r="O5" s="35">
        <v>0</v>
      </c>
      <c r="P5" s="35">
        <v>0</v>
      </c>
      <c r="Q5" s="35">
        <v>0</v>
      </c>
      <c r="R5" s="35">
        <v>454</v>
      </c>
      <c r="S5" s="36">
        <v>4.1233480176211454</v>
      </c>
      <c r="T5" s="36">
        <v>3.7356828193832601</v>
      </c>
      <c r="U5" s="36">
        <v>0</v>
      </c>
      <c r="V5" s="36">
        <v>0</v>
      </c>
      <c r="W5" s="36">
        <v>7.8590308370044051</v>
      </c>
      <c r="X5" s="37">
        <v>1.0297619047619047</v>
      </c>
      <c r="Y5" s="37">
        <v>1.1370967741935485</v>
      </c>
      <c r="Z5" s="37">
        <v>0.9838709677419355</v>
      </c>
      <c r="AA5" s="37">
        <v>1.1451612903225807</v>
      </c>
      <c r="AB5" s="37" t="s">
        <v>93</v>
      </c>
      <c r="AC5" s="37" t="s">
        <v>93</v>
      </c>
    </row>
    <row r="6" spans="1:29" ht="20.25" customHeight="1" x14ac:dyDescent="0.25">
      <c r="A6" s="28" t="str">
        <f t="shared" si="0"/>
        <v/>
      </c>
      <c r="B6" s="29" t="s">
        <v>96</v>
      </c>
      <c r="C6" s="30" t="s">
        <v>97</v>
      </c>
      <c r="D6" s="31" t="s">
        <v>95</v>
      </c>
      <c r="E6" s="38"/>
      <c r="F6" s="33">
        <v>1237.5</v>
      </c>
      <c r="G6" s="34">
        <v>1187.5</v>
      </c>
      <c r="H6" s="34">
        <v>1075</v>
      </c>
      <c r="I6" s="34">
        <v>1100</v>
      </c>
      <c r="J6" s="34">
        <v>775</v>
      </c>
      <c r="K6" s="34">
        <v>775</v>
      </c>
      <c r="L6" s="35">
        <v>1037.5</v>
      </c>
      <c r="M6" s="39">
        <v>1050</v>
      </c>
      <c r="N6" s="35">
        <v>0</v>
      </c>
      <c r="O6" s="35">
        <v>0</v>
      </c>
      <c r="P6" s="35">
        <v>0</v>
      </c>
      <c r="Q6" s="35">
        <v>0</v>
      </c>
      <c r="R6" s="35">
        <v>584</v>
      </c>
      <c r="S6" s="36">
        <v>3.360445205479452</v>
      </c>
      <c r="T6" s="36">
        <v>3.6815068493150687</v>
      </c>
      <c r="U6" s="36">
        <v>0</v>
      </c>
      <c r="V6" s="36">
        <v>0</v>
      </c>
      <c r="W6" s="36">
        <v>7.0419520547945202</v>
      </c>
      <c r="X6" s="37">
        <v>0.95959595959595956</v>
      </c>
      <c r="Y6" s="37">
        <v>1.0232558139534884</v>
      </c>
      <c r="Z6" s="37">
        <v>1</v>
      </c>
      <c r="AA6" s="37">
        <v>1.0120481927710843</v>
      </c>
      <c r="AB6" s="37" t="s">
        <v>93</v>
      </c>
      <c r="AC6" s="37" t="s">
        <v>93</v>
      </c>
    </row>
    <row r="7" spans="1:29" ht="20.25" customHeight="1" x14ac:dyDescent="0.25">
      <c r="A7" s="28" t="str">
        <f t="shared" si="0"/>
        <v/>
      </c>
      <c r="B7" s="29" t="s">
        <v>96</v>
      </c>
      <c r="C7" s="30" t="s">
        <v>35</v>
      </c>
      <c r="D7" s="31" t="s">
        <v>95</v>
      </c>
      <c r="E7" s="38"/>
      <c r="F7" s="40">
        <v>1200</v>
      </c>
      <c r="G7" s="40">
        <v>1125</v>
      </c>
      <c r="H7" s="40">
        <v>1487.5</v>
      </c>
      <c r="I7" s="40">
        <v>1487.5</v>
      </c>
      <c r="J7" s="40">
        <v>750</v>
      </c>
      <c r="K7" s="40">
        <v>750</v>
      </c>
      <c r="L7" s="40">
        <v>1400</v>
      </c>
      <c r="M7" s="40">
        <v>1387.5</v>
      </c>
      <c r="N7" s="35"/>
      <c r="O7" s="35"/>
      <c r="P7" s="35"/>
      <c r="Q7" s="35"/>
      <c r="R7" s="35">
        <v>587</v>
      </c>
      <c r="S7" s="36">
        <v>3.1942078364565587</v>
      </c>
      <c r="T7" s="36">
        <v>4.8977853492333905</v>
      </c>
      <c r="U7" s="36">
        <v>0</v>
      </c>
      <c r="V7" s="36">
        <v>0</v>
      </c>
      <c r="W7" s="36">
        <v>8.0919931856899492</v>
      </c>
      <c r="X7" s="37">
        <v>0.9375</v>
      </c>
      <c r="Y7" s="37">
        <v>1</v>
      </c>
      <c r="Z7" s="37">
        <v>1</v>
      </c>
      <c r="AA7" s="37">
        <v>0.9910714285714286</v>
      </c>
      <c r="AB7" s="37" t="s">
        <v>98</v>
      </c>
      <c r="AC7" s="37" t="s">
        <v>98</v>
      </c>
    </row>
    <row r="8" spans="1:29" ht="20.25" customHeight="1" x14ac:dyDescent="0.25">
      <c r="A8" s="28" t="str">
        <f t="shared" si="0"/>
        <v/>
      </c>
      <c r="B8" s="29" t="s">
        <v>96</v>
      </c>
      <c r="C8" s="30" t="s">
        <v>36</v>
      </c>
      <c r="D8" s="31" t="s">
        <v>95</v>
      </c>
      <c r="E8" s="38"/>
      <c r="F8" s="40">
        <v>1175</v>
      </c>
      <c r="G8" s="40">
        <v>1175</v>
      </c>
      <c r="H8" s="40">
        <v>987.5</v>
      </c>
      <c r="I8" s="40">
        <v>987.5</v>
      </c>
      <c r="J8" s="40">
        <v>750</v>
      </c>
      <c r="K8" s="40">
        <v>750</v>
      </c>
      <c r="L8" s="40">
        <v>825</v>
      </c>
      <c r="M8" s="40">
        <v>762.5</v>
      </c>
      <c r="N8" s="35"/>
      <c r="O8" s="35"/>
      <c r="P8" s="35"/>
      <c r="Q8" s="35"/>
      <c r="R8" s="35">
        <v>389</v>
      </c>
      <c r="S8" s="36">
        <v>4.948586118251928</v>
      </c>
      <c r="T8" s="36">
        <v>4.4987146529562985</v>
      </c>
      <c r="U8" s="36">
        <v>0</v>
      </c>
      <c r="V8" s="36">
        <v>0</v>
      </c>
      <c r="W8" s="36">
        <v>9.4473007712082264</v>
      </c>
      <c r="X8" s="37">
        <v>1</v>
      </c>
      <c r="Y8" s="37">
        <v>1</v>
      </c>
      <c r="Z8" s="37">
        <v>1</v>
      </c>
      <c r="AA8" s="37">
        <v>0.9242424242424242</v>
      </c>
      <c r="AB8" s="37" t="s">
        <v>98</v>
      </c>
      <c r="AC8" s="37" t="s">
        <v>98</v>
      </c>
    </row>
    <row r="9" spans="1:29" ht="20.25" customHeight="1" x14ac:dyDescent="0.25">
      <c r="A9" s="28" t="str">
        <f t="shared" si="0"/>
        <v/>
      </c>
      <c r="B9" s="29" t="s">
        <v>94</v>
      </c>
      <c r="C9" s="30" t="s">
        <v>99</v>
      </c>
      <c r="D9" s="31" t="s">
        <v>95</v>
      </c>
      <c r="E9" s="38"/>
      <c r="F9" s="33">
        <v>1250</v>
      </c>
      <c r="G9" s="34">
        <v>1237.5</v>
      </c>
      <c r="H9" s="34">
        <v>1150</v>
      </c>
      <c r="I9" s="34">
        <v>1112.5</v>
      </c>
      <c r="J9" s="34">
        <v>787.5</v>
      </c>
      <c r="K9" s="34">
        <v>762.5</v>
      </c>
      <c r="L9" s="35">
        <v>937.5</v>
      </c>
      <c r="M9" s="39">
        <v>975</v>
      </c>
      <c r="N9" s="35">
        <v>0</v>
      </c>
      <c r="O9" s="35">
        <v>0</v>
      </c>
      <c r="P9" s="35">
        <v>0</v>
      </c>
      <c r="Q9" s="35">
        <v>0</v>
      </c>
      <c r="R9" s="35">
        <v>557</v>
      </c>
      <c r="S9" s="36">
        <v>3.5906642728904847</v>
      </c>
      <c r="T9" s="36">
        <v>3.7477558348294435</v>
      </c>
      <c r="U9" s="36">
        <v>0</v>
      </c>
      <c r="V9" s="36">
        <v>0</v>
      </c>
      <c r="W9" s="36">
        <v>7.3384201077199283</v>
      </c>
      <c r="X9" s="37">
        <v>0.99</v>
      </c>
      <c r="Y9" s="37">
        <v>0.96739130434782605</v>
      </c>
      <c r="Z9" s="37">
        <v>0.96825396825396826</v>
      </c>
      <c r="AA9" s="37">
        <v>1.04</v>
      </c>
      <c r="AB9" s="37" t="s">
        <v>93</v>
      </c>
      <c r="AC9" s="37" t="s">
        <v>93</v>
      </c>
    </row>
    <row r="10" spans="1:29" ht="20.25" customHeight="1" x14ac:dyDescent="0.25">
      <c r="A10" s="28" t="str">
        <f t="shared" si="0"/>
        <v/>
      </c>
      <c r="B10" s="41" t="s">
        <v>94</v>
      </c>
      <c r="C10" s="30" t="s">
        <v>28</v>
      </c>
      <c r="D10" s="31" t="s">
        <v>95</v>
      </c>
      <c r="E10" s="38"/>
      <c r="F10" s="40">
        <v>1200</v>
      </c>
      <c r="G10" s="40">
        <v>1125</v>
      </c>
      <c r="H10" s="40">
        <v>1487.5</v>
      </c>
      <c r="I10" s="40">
        <v>1487.5</v>
      </c>
      <c r="J10" s="40">
        <v>750</v>
      </c>
      <c r="K10" s="40">
        <v>750</v>
      </c>
      <c r="L10" s="40">
        <v>1400</v>
      </c>
      <c r="M10" s="40">
        <v>1387.5</v>
      </c>
      <c r="N10" s="35"/>
      <c r="O10" s="35"/>
      <c r="P10" s="35"/>
      <c r="Q10" s="35"/>
      <c r="R10" s="35">
        <v>587</v>
      </c>
      <c r="S10" s="36">
        <v>3.1942078364565587</v>
      </c>
      <c r="T10" s="36">
        <v>4.8977853492333905</v>
      </c>
      <c r="U10" s="36">
        <v>0</v>
      </c>
      <c r="V10" s="36">
        <v>0</v>
      </c>
      <c r="W10" s="36">
        <v>8.0919931856899492</v>
      </c>
      <c r="X10" s="37">
        <v>0.9375</v>
      </c>
      <c r="Y10" s="37">
        <v>1</v>
      </c>
      <c r="Z10" s="37">
        <v>1</v>
      </c>
      <c r="AA10" s="37">
        <v>0.9910714285714286</v>
      </c>
      <c r="AB10" s="37" t="s">
        <v>98</v>
      </c>
      <c r="AC10" s="37" t="s">
        <v>98</v>
      </c>
    </row>
    <row r="11" spans="1:29" ht="20.25" customHeight="1" x14ac:dyDescent="0.25">
      <c r="A11" s="28" t="str">
        <f t="shared" si="0"/>
        <v/>
      </c>
      <c r="B11" s="41" t="s">
        <v>91</v>
      </c>
      <c r="C11" s="30" t="s">
        <v>17</v>
      </c>
      <c r="D11" s="31" t="s">
        <v>95</v>
      </c>
      <c r="E11" s="38"/>
      <c r="F11" s="33">
        <v>1375</v>
      </c>
      <c r="G11" s="34">
        <v>1350</v>
      </c>
      <c r="H11" s="34">
        <v>1662.5</v>
      </c>
      <c r="I11" s="34">
        <v>1662.5</v>
      </c>
      <c r="J11" s="34">
        <v>812.5</v>
      </c>
      <c r="K11" s="34">
        <v>812.5</v>
      </c>
      <c r="L11" s="35">
        <v>1775</v>
      </c>
      <c r="M11" s="39">
        <v>1787.5</v>
      </c>
      <c r="N11" s="35">
        <v>0</v>
      </c>
      <c r="O11" s="35">
        <v>0</v>
      </c>
      <c r="P11" s="35">
        <v>0</v>
      </c>
      <c r="Q11" s="35">
        <v>0</v>
      </c>
      <c r="R11" s="35">
        <v>618</v>
      </c>
      <c r="S11" s="36">
        <v>3.4991909385113269</v>
      </c>
      <c r="T11" s="36">
        <v>5.5825242718446599</v>
      </c>
      <c r="U11" s="36">
        <v>0</v>
      </c>
      <c r="V11" s="36">
        <v>0</v>
      </c>
      <c r="W11" s="36">
        <v>9.0817152103559877</v>
      </c>
      <c r="X11" s="37">
        <v>0.98181818181818181</v>
      </c>
      <c r="Y11" s="37">
        <v>1</v>
      </c>
      <c r="Z11" s="37">
        <v>1</v>
      </c>
      <c r="AA11" s="37">
        <v>1.0070422535211268</v>
      </c>
      <c r="AB11" s="37" t="s">
        <v>93</v>
      </c>
      <c r="AC11" s="37" t="s">
        <v>93</v>
      </c>
    </row>
    <row r="12" spans="1:29" ht="20.25" customHeight="1" x14ac:dyDescent="0.25">
      <c r="A12" s="28" t="str">
        <f t="shared" si="0"/>
        <v/>
      </c>
      <c r="B12" s="41" t="s">
        <v>91</v>
      </c>
      <c r="C12" s="30" t="s">
        <v>19</v>
      </c>
      <c r="D12" s="31" t="s">
        <v>95</v>
      </c>
      <c r="E12" s="38"/>
      <c r="F12" s="33">
        <v>1200</v>
      </c>
      <c r="G12" s="34">
        <v>1200</v>
      </c>
      <c r="H12" s="34">
        <v>1912.5</v>
      </c>
      <c r="I12" s="34">
        <v>1912.5</v>
      </c>
      <c r="J12" s="34">
        <v>775</v>
      </c>
      <c r="K12" s="34">
        <v>775</v>
      </c>
      <c r="L12" s="35">
        <v>1812.5</v>
      </c>
      <c r="M12" s="39">
        <v>1812.5</v>
      </c>
      <c r="N12" s="35">
        <v>0</v>
      </c>
      <c r="O12" s="35">
        <v>0</v>
      </c>
      <c r="P12" s="35">
        <v>0</v>
      </c>
      <c r="Q12" s="35">
        <v>0</v>
      </c>
      <c r="R12" s="35">
        <v>651</v>
      </c>
      <c r="S12" s="36">
        <v>3.0337941628264207</v>
      </c>
      <c r="T12" s="36">
        <v>5.7219662058371732</v>
      </c>
      <c r="U12" s="36">
        <v>0</v>
      </c>
      <c r="V12" s="36">
        <v>0</v>
      </c>
      <c r="W12" s="36">
        <v>8.7557603686635943</v>
      </c>
      <c r="X12" s="37">
        <v>1</v>
      </c>
      <c r="Y12" s="37">
        <v>1</v>
      </c>
      <c r="Z12" s="37">
        <v>1</v>
      </c>
      <c r="AA12" s="37">
        <v>1</v>
      </c>
      <c r="AB12" s="37" t="s">
        <v>93</v>
      </c>
      <c r="AC12" s="37" t="s">
        <v>93</v>
      </c>
    </row>
    <row r="13" spans="1:29" ht="20.25" customHeight="1" x14ac:dyDescent="0.25">
      <c r="A13" s="28" t="str">
        <f t="shared" si="0"/>
        <v/>
      </c>
      <c r="B13" s="41" t="s">
        <v>100</v>
      </c>
      <c r="C13" s="30" t="s">
        <v>101</v>
      </c>
      <c r="D13" s="31" t="s">
        <v>102</v>
      </c>
      <c r="E13" s="38" t="s">
        <v>103</v>
      </c>
      <c r="F13" s="40">
        <v>1688</v>
      </c>
      <c r="G13" s="40">
        <v>1696</v>
      </c>
      <c r="H13" s="40">
        <v>1728</v>
      </c>
      <c r="I13" s="40">
        <v>1776</v>
      </c>
      <c r="J13" s="40">
        <v>744</v>
      </c>
      <c r="K13" s="40">
        <v>744</v>
      </c>
      <c r="L13" s="40">
        <v>744</v>
      </c>
      <c r="M13" s="40">
        <v>680</v>
      </c>
      <c r="N13" s="40">
        <v>1409.0400000000002</v>
      </c>
      <c r="O13" s="40">
        <v>984</v>
      </c>
      <c r="P13" s="40">
        <v>327.04000000000008</v>
      </c>
      <c r="Q13" s="40">
        <v>325.36</v>
      </c>
      <c r="R13" s="35">
        <v>705</v>
      </c>
      <c r="S13" s="36">
        <v>3.4609929078014185</v>
      </c>
      <c r="T13" s="36">
        <v>3.4836879432624115</v>
      </c>
      <c r="U13" s="36">
        <v>1.3957446808510638</v>
      </c>
      <c r="V13" s="36">
        <v>0.46150354609929078</v>
      </c>
      <c r="W13" s="36">
        <v>8.8019290780141848</v>
      </c>
      <c r="X13" s="37">
        <v>1.0047393364928909</v>
      </c>
      <c r="Y13" s="37">
        <v>1.0277777777777777</v>
      </c>
      <c r="Z13" s="37">
        <v>1</v>
      </c>
      <c r="AA13" s="37">
        <v>0.91397849462365588</v>
      </c>
      <c r="AB13" s="37">
        <v>0.69834781127576218</v>
      </c>
      <c r="AC13" s="37">
        <v>0.99486301369862995</v>
      </c>
    </row>
    <row r="14" spans="1:29" ht="20.25" customHeight="1" x14ac:dyDescent="0.25">
      <c r="A14" s="28" t="str">
        <f t="shared" si="0"/>
        <v/>
      </c>
      <c r="B14" s="41" t="s">
        <v>96</v>
      </c>
      <c r="C14" s="30" t="s">
        <v>104</v>
      </c>
      <c r="D14" s="31" t="s">
        <v>95</v>
      </c>
      <c r="E14" s="38"/>
      <c r="F14" s="40">
        <v>1224</v>
      </c>
      <c r="G14" s="40">
        <v>1184</v>
      </c>
      <c r="H14" s="40">
        <v>2008</v>
      </c>
      <c r="I14" s="40">
        <v>2280</v>
      </c>
      <c r="J14" s="40">
        <v>512</v>
      </c>
      <c r="K14" s="40">
        <v>504</v>
      </c>
      <c r="L14" s="40">
        <v>824</v>
      </c>
      <c r="M14" s="40">
        <v>960</v>
      </c>
      <c r="N14" s="40">
        <v>0</v>
      </c>
      <c r="O14" s="40">
        <v>632</v>
      </c>
      <c r="P14" s="40">
        <v>0</v>
      </c>
      <c r="Q14" s="40">
        <v>0</v>
      </c>
      <c r="R14" s="35">
        <v>530</v>
      </c>
      <c r="S14" s="36">
        <v>3.1849056603773587</v>
      </c>
      <c r="T14" s="36">
        <v>6.1132075471698117</v>
      </c>
      <c r="U14" s="36">
        <v>1.1924528301886792</v>
      </c>
      <c r="V14" s="36">
        <v>0</v>
      </c>
      <c r="W14" s="36">
        <v>10.490566037735849</v>
      </c>
      <c r="X14" s="37">
        <v>0.9673202614379085</v>
      </c>
      <c r="Y14" s="37">
        <v>1.1354581673306774</v>
      </c>
      <c r="Z14" s="37">
        <v>0.984375</v>
      </c>
      <c r="AA14" s="37">
        <v>1.1650485436893203</v>
      </c>
      <c r="AB14" s="37" t="s">
        <v>93</v>
      </c>
      <c r="AC14" s="37" t="s">
        <v>93</v>
      </c>
    </row>
    <row r="15" spans="1:29" ht="20.25" customHeight="1" x14ac:dyDescent="0.25">
      <c r="A15" s="28" t="str">
        <f t="shared" si="0"/>
        <v/>
      </c>
      <c r="B15" s="41" t="s">
        <v>91</v>
      </c>
      <c r="C15" s="30" t="s">
        <v>50</v>
      </c>
      <c r="D15" s="31" t="s">
        <v>105</v>
      </c>
      <c r="E15" s="38"/>
      <c r="F15" s="33">
        <v>1224</v>
      </c>
      <c r="G15" s="34">
        <v>1584</v>
      </c>
      <c r="H15" s="34">
        <v>3552</v>
      </c>
      <c r="I15" s="34">
        <v>3328</v>
      </c>
      <c r="J15" s="34">
        <v>496</v>
      </c>
      <c r="K15" s="34">
        <v>568</v>
      </c>
      <c r="L15" s="35">
        <v>1752</v>
      </c>
      <c r="M15" s="39">
        <v>1664</v>
      </c>
      <c r="N15" s="35">
        <v>0</v>
      </c>
      <c r="O15" s="35">
        <v>0</v>
      </c>
      <c r="P15" s="35">
        <v>0</v>
      </c>
      <c r="Q15" s="35">
        <v>0</v>
      </c>
      <c r="R15" s="35">
        <v>358</v>
      </c>
      <c r="S15" s="36">
        <v>6.011173184357542</v>
      </c>
      <c r="T15" s="36">
        <v>13.94413407821229</v>
      </c>
      <c r="U15" s="36">
        <v>0</v>
      </c>
      <c r="V15" s="36">
        <v>0</v>
      </c>
      <c r="W15" s="36">
        <v>19.955307262569832</v>
      </c>
      <c r="X15" s="37">
        <v>1.2941176470588236</v>
      </c>
      <c r="Y15" s="37">
        <v>0.93693693693693691</v>
      </c>
      <c r="Z15" s="37">
        <v>1.1451612903225807</v>
      </c>
      <c r="AA15" s="37">
        <v>0.94977168949771684</v>
      </c>
      <c r="AB15" s="37" t="s">
        <v>93</v>
      </c>
      <c r="AC15" s="37" t="s">
        <v>93</v>
      </c>
    </row>
    <row r="16" spans="1:29" ht="20.25" customHeight="1" x14ac:dyDescent="0.25">
      <c r="A16" s="28" t="str">
        <f t="shared" si="0"/>
        <v/>
      </c>
      <c r="B16" s="41" t="s">
        <v>106</v>
      </c>
      <c r="C16" s="30" t="s">
        <v>21</v>
      </c>
      <c r="D16" s="31" t="s">
        <v>95</v>
      </c>
      <c r="E16" s="38"/>
      <c r="F16" s="33">
        <v>992</v>
      </c>
      <c r="G16" s="34">
        <v>1072</v>
      </c>
      <c r="H16" s="34">
        <v>1736</v>
      </c>
      <c r="I16" s="34">
        <v>2616</v>
      </c>
      <c r="J16" s="34">
        <v>496</v>
      </c>
      <c r="K16" s="34">
        <v>480</v>
      </c>
      <c r="L16" s="35">
        <v>744</v>
      </c>
      <c r="M16" s="39">
        <v>1216</v>
      </c>
      <c r="N16" s="35">
        <v>0</v>
      </c>
      <c r="O16" s="35">
        <v>88</v>
      </c>
      <c r="P16" s="35">
        <v>0</v>
      </c>
      <c r="Q16" s="35">
        <v>128</v>
      </c>
      <c r="R16" s="35">
        <v>725</v>
      </c>
      <c r="S16" s="36">
        <v>2.1406896551724137</v>
      </c>
      <c r="T16" s="36">
        <v>5.2855172413793108</v>
      </c>
      <c r="U16" s="36">
        <v>0.12137931034482759</v>
      </c>
      <c r="V16" s="36">
        <v>0.17655172413793102</v>
      </c>
      <c r="W16" s="36">
        <v>7.7241379310344831</v>
      </c>
      <c r="X16" s="37">
        <v>1.0806451612903225</v>
      </c>
      <c r="Y16" s="37">
        <v>1.5069124423963134</v>
      </c>
      <c r="Z16" s="37">
        <v>0.967741935483871</v>
      </c>
      <c r="AA16" s="37">
        <v>1.6344086021505377</v>
      </c>
      <c r="AB16" s="37" t="s">
        <v>93</v>
      </c>
      <c r="AC16" s="37" t="s">
        <v>93</v>
      </c>
    </row>
    <row r="17" spans="1:29" ht="20.25" customHeight="1" x14ac:dyDescent="0.25">
      <c r="A17" s="28" t="str">
        <f t="shared" si="0"/>
        <v/>
      </c>
      <c r="B17" s="41" t="s">
        <v>94</v>
      </c>
      <c r="C17" s="30" t="s">
        <v>31</v>
      </c>
      <c r="D17" s="31" t="s">
        <v>107</v>
      </c>
      <c r="E17" s="38"/>
      <c r="F17" s="33">
        <v>1544</v>
      </c>
      <c r="G17" s="34">
        <v>1560</v>
      </c>
      <c r="H17" s="34">
        <v>2880</v>
      </c>
      <c r="I17" s="34">
        <v>2760</v>
      </c>
      <c r="J17" s="34">
        <v>512</v>
      </c>
      <c r="K17" s="34">
        <v>512</v>
      </c>
      <c r="L17" s="35">
        <v>1192</v>
      </c>
      <c r="M17" s="39">
        <v>1160</v>
      </c>
      <c r="N17" s="35">
        <v>0</v>
      </c>
      <c r="O17" s="35">
        <v>0</v>
      </c>
      <c r="P17" s="35">
        <v>0</v>
      </c>
      <c r="Q17" s="35">
        <v>0</v>
      </c>
      <c r="R17" s="35">
        <v>613</v>
      </c>
      <c r="S17" s="36">
        <v>3.3800978792822187</v>
      </c>
      <c r="T17" s="36">
        <v>6.3947797716150081</v>
      </c>
      <c r="U17" s="36">
        <v>0</v>
      </c>
      <c r="V17" s="36">
        <v>0</v>
      </c>
      <c r="W17" s="36">
        <v>9.7748776508972259</v>
      </c>
      <c r="X17" s="37">
        <v>1.0103626943005182</v>
      </c>
      <c r="Y17" s="37">
        <v>0.95833333333333337</v>
      </c>
      <c r="Z17" s="37">
        <v>1</v>
      </c>
      <c r="AA17" s="37">
        <v>0.97315436241610742</v>
      </c>
      <c r="AB17" s="37" t="s">
        <v>93</v>
      </c>
      <c r="AC17" s="37" t="s">
        <v>93</v>
      </c>
    </row>
    <row r="18" spans="1:29" ht="20.25" customHeight="1" x14ac:dyDescent="0.25">
      <c r="A18" s="28" t="str">
        <f t="shared" si="0"/>
        <v/>
      </c>
      <c r="B18" s="41" t="s">
        <v>94</v>
      </c>
      <c r="C18" s="30" t="s">
        <v>108</v>
      </c>
      <c r="D18" s="31" t="s">
        <v>109</v>
      </c>
      <c r="E18" s="38"/>
      <c r="F18" s="33">
        <v>808</v>
      </c>
      <c r="G18" s="34">
        <v>808</v>
      </c>
      <c r="H18" s="34">
        <v>1024</v>
      </c>
      <c r="I18" s="34">
        <v>1024</v>
      </c>
      <c r="J18" s="34">
        <v>248</v>
      </c>
      <c r="K18" s="34">
        <v>248</v>
      </c>
      <c r="L18" s="35">
        <v>488</v>
      </c>
      <c r="M18" s="39">
        <v>488</v>
      </c>
      <c r="N18" s="35">
        <v>0</v>
      </c>
      <c r="O18" s="35">
        <v>0</v>
      </c>
      <c r="P18" s="35">
        <v>0</v>
      </c>
      <c r="Q18" s="35">
        <v>0</v>
      </c>
      <c r="R18" s="35">
        <v>436</v>
      </c>
      <c r="S18" s="36">
        <v>2.4220183486238533</v>
      </c>
      <c r="T18" s="36">
        <v>3.4678899082568808</v>
      </c>
      <c r="U18" s="36">
        <v>0</v>
      </c>
      <c r="V18" s="36">
        <v>0</v>
      </c>
      <c r="W18" s="36">
        <v>5.8899082568807337</v>
      </c>
      <c r="X18" s="37">
        <v>1</v>
      </c>
      <c r="Y18" s="37">
        <v>1</v>
      </c>
      <c r="Z18" s="37">
        <v>1</v>
      </c>
      <c r="AA18" s="37">
        <v>1</v>
      </c>
      <c r="AB18" s="37" t="s">
        <v>93</v>
      </c>
      <c r="AC18" s="37" t="s">
        <v>93</v>
      </c>
    </row>
    <row r="19" spans="1:29" ht="20.25" customHeight="1" x14ac:dyDescent="0.25">
      <c r="A19" s="28" t="str">
        <f t="shared" si="0"/>
        <v/>
      </c>
      <c r="B19" s="41" t="s">
        <v>94</v>
      </c>
      <c r="C19" s="30" t="s">
        <v>37</v>
      </c>
      <c r="D19" s="31" t="s">
        <v>109</v>
      </c>
      <c r="E19" s="38"/>
      <c r="F19" s="33">
        <v>1240</v>
      </c>
      <c r="G19" s="34">
        <v>1224</v>
      </c>
      <c r="H19" s="34">
        <v>1664</v>
      </c>
      <c r="I19" s="34">
        <v>1752</v>
      </c>
      <c r="J19" s="34">
        <v>496</v>
      </c>
      <c r="K19" s="34">
        <v>504</v>
      </c>
      <c r="L19" s="35">
        <v>600</v>
      </c>
      <c r="M19" s="39">
        <v>624</v>
      </c>
      <c r="N19" s="35">
        <v>0</v>
      </c>
      <c r="O19" s="35">
        <v>0</v>
      </c>
      <c r="P19" s="35">
        <v>0</v>
      </c>
      <c r="Q19" s="35">
        <v>0</v>
      </c>
      <c r="R19" s="35">
        <v>677</v>
      </c>
      <c r="S19" s="36">
        <v>2.552437223042836</v>
      </c>
      <c r="T19" s="36">
        <v>3.5096011816838995</v>
      </c>
      <c r="U19" s="36">
        <v>0</v>
      </c>
      <c r="V19" s="36">
        <v>0</v>
      </c>
      <c r="W19" s="36">
        <v>6.0620384047267359</v>
      </c>
      <c r="X19" s="37">
        <v>0.98709677419354835</v>
      </c>
      <c r="Y19" s="37">
        <v>1.0528846153846154</v>
      </c>
      <c r="Z19" s="37">
        <v>1.0161290322580645</v>
      </c>
      <c r="AA19" s="37">
        <v>1.04</v>
      </c>
      <c r="AB19" s="37" t="s">
        <v>93</v>
      </c>
      <c r="AC19" s="37" t="s">
        <v>93</v>
      </c>
    </row>
    <row r="20" spans="1:29" ht="20.25" customHeight="1" x14ac:dyDescent="0.25">
      <c r="A20" s="28" t="str">
        <f t="shared" si="0"/>
        <v/>
      </c>
      <c r="B20" s="41" t="s">
        <v>94</v>
      </c>
      <c r="C20" s="30" t="s">
        <v>110</v>
      </c>
      <c r="D20" s="31" t="s">
        <v>109</v>
      </c>
      <c r="E20" s="38"/>
      <c r="F20" s="33">
        <v>920</v>
      </c>
      <c r="G20" s="34">
        <v>912</v>
      </c>
      <c r="H20" s="34">
        <v>992</v>
      </c>
      <c r="I20" s="34">
        <v>1080</v>
      </c>
      <c r="J20" s="34">
        <v>248</v>
      </c>
      <c r="K20" s="34">
        <v>248</v>
      </c>
      <c r="L20" s="35">
        <v>496</v>
      </c>
      <c r="M20" s="39">
        <v>496</v>
      </c>
      <c r="N20" s="35">
        <v>0</v>
      </c>
      <c r="O20" s="35">
        <v>0</v>
      </c>
      <c r="P20" s="35">
        <v>0</v>
      </c>
      <c r="Q20" s="35">
        <v>0</v>
      </c>
      <c r="R20" s="35">
        <v>316</v>
      </c>
      <c r="S20" s="36">
        <v>3.6708860759493671</v>
      </c>
      <c r="T20" s="36">
        <v>4.9873417721518987</v>
      </c>
      <c r="U20" s="36">
        <v>0</v>
      </c>
      <c r="V20" s="36">
        <v>0</v>
      </c>
      <c r="W20" s="36">
        <v>8.6582278481012658</v>
      </c>
      <c r="X20" s="37">
        <v>0.99130434782608701</v>
      </c>
      <c r="Y20" s="37">
        <v>1.0887096774193548</v>
      </c>
      <c r="Z20" s="37">
        <v>1</v>
      </c>
      <c r="AA20" s="37">
        <v>1</v>
      </c>
      <c r="AB20" s="37" t="s">
        <v>93</v>
      </c>
      <c r="AC20" s="37" t="s">
        <v>93</v>
      </c>
    </row>
    <row r="21" spans="1:29" ht="20.25" customHeight="1" x14ac:dyDescent="0.25">
      <c r="A21" s="28" t="str">
        <f t="shared" si="0"/>
        <v/>
      </c>
      <c r="B21" s="41" t="s">
        <v>94</v>
      </c>
      <c r="C21" s="30" t="s">
        <v>48</v>
      </c>
      <c r="D21" s="31" t="s">
        <v>109</v>
      </c>
      <c r="E21" s="38"/>
      <c r="F21" s="33">
        <v>1112</v>
      </c>
      <c r="G21" s="34">
        <v>1112</v>
      </c>
      <c r="H21" s="34">
        <v>968</v>
      </c>
      <c r="I21" s="34">
        <v>968</v>
      </c>
      <c r="J21" s="34">
        <v>488</v>
      </c>
      <c r="K21" s="34">
        <v>488</v>
      </c>
      <c r="L21" s="35">
        <v>256</v>
      </c>
      <c r="M21" s="39">
        <v>248</v>
      </c>
      <c r="N21" s="35">
        <v>0</v>
      </c>
      <c r="O21" s="35">
        <v>0</v>
      </c>
      <c r="P21" s="35">
        <v>0</v>
      </c>
      <c r="Q21" s="35">
        <v>0</v>
      </c>
      <c r="R21" s="35">
        <v>496</v>
      </c>
      <c r="S21" s="36">
        <v>3.225806451612903</v>
      </c>
      <c r="T21" s="36">
        <v>2.4516129032258065</v>
      </c>
      <c r="U21" s="36">
        <v>0</v>
      </c>
      <c r="V21" s="36">
        <v>0</v>
      </c>
      <c r="W21" s="36">
        <v>5.67741935483871</v>
      </c>
      <c r="X21" s="37">
        <v>1</v>
      </c>
      <c r="Y21" s="37">
        <v>1</v>
      </c>
      <c r="Z21" s="37">
        <v>1</v>
      </c>
      <c r="AA21" s="37">
        <v>0.96875</v>
      </c>
      <c r="AB21" s="37" t="s">
        <v>93</v>
      </c>
      <c r="AC21" s="37" t="s">
        <v>93</v>
      </c>
    </row>
    <row r="22" spans="1:29" ht="20.25" customHeight="1" x14ac:dyDescent="0.25">
      <c r="A22" s="28" t="str">
        <f t="shared" si="0"/>
        <v/>
      </c>
      <c r="B22" s="41" t="s">
        <v>94</v>
      </c>
      <c r="C22" s="30" t="s">
        <v>111</v>
      </c>
      <c r="D22" s="31" t="s">
        <v>109</v>
      </c>
      <c r="E22" s="38"/>
      <c r="F22" s="33">
        <v>1200</v>
      </c>
      <c r="G22" s="34">
        <v>1200</v>
      </c>
      <c r="H22" s="34">
        <v>2752</v>
      </c>
      <c r="I22" s="34">
        <v>2752</v>
      </c>
      <c r="J22" s="34">
        <v>456</v>
      </c>
      <c r="K22" s="34">
        <v>456</v>
      </c>
      <c r="L22" s="35">
        <v>1136</v>
      </c>
      <c r="M22" s="39">
        <v>1136</v>
      </c>
      <c r="N22" s="35">
        <v>0</v>
      </c>
      <c r="O22" s="35">
        <v>0</v>
      </c>
      <c r="P22" s="35">
        <v>0</v>
      </c>
      <c r="Q22" s="35">
        <v>0</v>
      </c>
      <c r="R22" s="35">
        <v>542</v>
      </c>
      <c r="S22" s="36">
        <v>3.055350553505535</v>
      </c>
      <c r="T22" s="36">
        <v>7.1734317343173428</v>
      </c>
      <c r="U22" s="36">
        <v>0</v>
      </c>
      <c r="V22" s="36">
        <v>0</v>
      </c>
      <c r="W22" s="36">
        <v>10.228782287822877</v>
      </c>
      <c r="X22" s="37">
        <v>1</v>
      </c>
      <c r="Y22" s="37">
        <v>1</v>
      </c>
      <c r="Z22" s="37">
        <v>1</v>
      </c>
      <c r="AA22" s="37">
        <v>1</v>
      </c>
      <c r="AB22" s="37" t="s">
        <v>93</v>
      </c>
      <c r="AC22" s="37" t="s">
        <v>93</v>
      </c>
    </row>
    <row r="23" spans="1:29" ht="20.25" customHeight="1" x14ac:dyDescent="0.25">
      <c r="A23" s="28" t="str">
        <f t="shared" si="0"/>
        <v/>
      </c>
      <c r="B23" s="41" t="s">
        <v>94</v>
      </c>
      <c r="C23" s="30" t="s">
        <v>33</v>
      </c>
      <c r="D23" s="31" t="s">
        <v>107</v>
      </c>
      <c r="E23" s="38"/>
      <c r="F23" s="33">
        <v>1256</v>
      </c>
      <c r="G23" s="34">
        <v>1272</v>
      </c>
      <c r="H23" s="34">
        <v>2072</v>
      </c>
      <c r="I23" s="34">
        <v>1992</v>
      </c>
      <c r="J23" s="34">
        <v>512</v>
      </c>
      <c r="K23" s="34">
        <v>496</v>
      </c>
      <c r="L23" s="35">
        <v>912</v>
      </c>
      <c r="M23" s="39">
        <v>872</v>
      </c>
      <c r="N23" s="35">
        <v>0</v>
      </c>
      <c r="O23" s="35">
        <v>0</v>
      </c>
      <c r="P23" s="35">
        <v>0</v>
      </c>
      <c r="Q23" s="35">
        <v>0</v>
      </c>
      <c r="R23" s="35">
        <v>257</v>
      </c>
      <c r="S23" s="36">
        <v>6.8793774319066152</v>
      </c>
      <c r="T23" s="36">
        <v>11.14396887159533</v>
      </c>
      <c r="U23" s="36">
        <v>0</v>
      </c>
      <c r="V23" s="36">
        <v>0</v>
      </c>
      <c r="W23" s="36">
        <v>18.023346303501945</v>
      </c>
      <c r="X23" s="37">
        <v>1.0127388535031847</v>
      </c>
      <c r="Y23" s="37">
        <v>0.96138996138996136</v>
      </c>
      <c r="Z23" s="37">
        <v>0.96875</v>
      </c>
      <c r="AA23" s="37">
        <v>0.95614035087719296</v>
      </c>
      <c r="AB23" s="37" t="s">
        <v>93</v>
      </c>
      <c r="AC23" s="37" t="s">
        <v>93</v>
      </c>
    </row>
    <row r="24" spans="1:29" ht="20.25" customHeight="1" x14ac:dyDescent="0.25">
      <c r="A24" s="28" t="str">
        <f t="shared" si="0"/>
        <v/>
      </c>
      <c r="B24" s="41" t="s">
        <v>94</v>
      </c>
      <c r="C24" s="30" t="s">
        <v>42</v>
      </c>
      <c r="D24" s="31" t="s">
        <v>109</v>
      </c>
      <c r="E24" s="38" t="s">
        <v>112</v>
      </c>
      <c r="F24" s="33">
        <v>824</v>
      </c>
      <c r="G24" s="34">
        <v>808</v>
      </c>
      <c r="H24" s="34">
        <v>1312</v>
      </c>
      <c r="I24" s="34">
        <v>1264</v>
      </c>
      <c r="J24" s="34">
        <v>248</v>
      </c>
      <c r="K24" s="34">
        <v>256</v>
      </c>
      <c r="L24" s="35">
        <v>504</v>
      </c>
      <c r="M24" s="39">
        <v>488</v>
      </c>
      <c r="N24" s="35">
        <v>0</v>
      </c>
      <c r="O24" s="35">
        <v>0</v>
      </c>
      <c r="P24" s="35">
        <v>0</v>
      </c>
      <c r="Q24" s="35">
        <v>0</v>
      </c>
      <c r="R24" s="35">
        <v>435</v>
      </c>
      <c r="S24" s="36">
        <v>2.4459770114942527</v>
      </c>
      <c r="T24" s="36">
        <v>4.0275862068965518</v>
      </c>
      <c r="U24" s="36">
        <v>0</v>
      </c>
      <c r="V24" s="36">
        <v>0</v>
      </c>
      <c r="W24" s="36">
        <v>6.4735632183908045</v>
      </c>
      <c r="X24" s="37">
        <v>0.98058252427184467</v>
      </c>
      <c r="Y24" s="37">
        <v>0.96341463414634143</v>
      </c>
      <c r="Z24" s="37">
        <v>1.032258064516129</v>
      </c>
      <c r="AA24" s="37">
        <v>0.96825396825396826</v>
      </c>
      <c r="AB24" s="37" t="s">
        <v>93</v>
      </c>
      <c r="AC24" s="37" t="s">
        <v>93</v>
      </c>
    </row>
    <row r="25" spans="1:29" ht="20.25" customHeight="1" x14ac:dyDescent="0.25">
      <c r="A25" s="28" t="str">
        <f t="shared" si="0"/>
        <v/>
      </c>
      <c r="B25" s="41" t="s">
        <v>94</v>
      </c>
      <c r="C25" s="30" t="s">
        <v>41</v>
      </c>
      <c r="D25" s="31" t="s">
        <v>109</v>
      </c>
      <c r="E25" s="38"/>
      <c r="F25" s="33">
        <v>1000</v>
      </c>
      <c r="G25" s="34">
        <v>936</v>
      </c>
      <c r="H25" s="34">
        <v>1984</v>
      </c>
      <c r="I25" s="34">
        <v>1888</v>
      </c>
      <c r="J25" s="34">
        <v>496</v>
      </c>
      <c r="K25" s="34">
        <v>456</v>
      </c>
      <c r="L25" s="35">
        <v>760</v>
      </c>
      <c r="M25" s="39">
        <v>712</v>
      </c>
      <c r="N25" s="35">
        <v>0</v>
      </c>
      <c r="O25" s="35">
        <v>0</v>
      </c>
      <c r="P25" s="35">
        <v>0</v>
      </c>
      <c r="Q25" s="35">
        <v>0</v>
      </c>
      <c r="R25" s="35">
        <v>372</v>
      </c>
      <c r="S25" s="36">
        <v>3.7419354838709675</v>
      </c>
      <c r="T25" s="36">
        <v>6.989247311827957</v>
      </c>
      <c r="U25" s="36">
        <v>0</v>
      </c>
      <c r="V25" s="36">
        <v>0</v>
      </c>
      <c r="W25" s="36">
        <v>10.731182795698924</v>
      </c>
      <c r="X25" s="37">
        <v>0.93600000000000005</v>
      </c>
      <c r="Y25" s="37">
        <v>0.95161290322580649</v>
      </c>
      <c r="Z25" s="37">
        <v>0.91935483870967738</v>
      </c>
      <c r="AA25" s="37">
        <v>0.93684210526315792</v>
      </c>
      <c r="AB25" s="37" t="s">
        <v>93</v>
      </c>
      <c r="AC25" s="37" t="s">
        <v>93</v>
      </c>
    </row>
    <row r="26" spans="1:29" ht="20.25" customHeight="1" x14ac:dyDescent="0.25">
      <c r="A26" s="28" t="str">
        <f t="shared" si="0"/>
        <v/>
      </c>
      <c r="B26" s="41" t="s">
        <v>94</v>
      </c>
      <c r="C26" s="30" t="s">
        <v>44</v>
      </c>
      <c r="D26" s="31" t="s">
        <v>109</v>
      </c>
      <c r="E26" s="38"/>
      <c r="F26" s="33">
        <v>1040</v>
      </c>
      <c r="G26" s="34">
        <v>1016</v>
      </c>
      <c r="H26" s="34">
        <v>1432</v>
      </c>
      <c r="I26" s="34">
        <v>1816</v>
      </c>
      <c r="J26" s="34">
        <v>496</v>
      </c>
      <c r="K26" s="34">
        <v>496</v>
      </c>
      <c r="L26" s="35">
        <v>504</v>
      </c>
      <c r="M26" s="39">
        <v>520</v>
      </c>
      <c r="N26" s="35">
        <v>0</v>
      </c>
      <c r="O26" s="35">
        <v>0</v>
      </c>
      <c r="P26" s="35">
        <v>0</v>
      </c>
      <c r="Q26" s="35">
        <v>0</v>
      </c>
      <c r="R26" s="35">
        <v>575</v>
      </c>
      <c r="S26" s="36">
        <v>2.6295652173913044</v>
      </c>
      <c r="T26" s="36">
        <v>4.0626086956521741</v>
      </c>
      <c r="U26" s="36">
        <v>0</v>
      </c>
      <c r="V26" s="36">
        <v>0</v>
      </c>
      <c r="W26" s="36">
        <v>6.6921739130434785</v>
      </c>
      <c r="X26" s="37">
        <v>0.97692307692307689</v>
      </c>
      <c r="Y26" s="37">
        <v>1.2681564245810055</v>
      </c>
      <c r="Z26" s="37">
        <v>1</v>
      </c>
      <c r="AA26" s="37">
        <v>1.0317460317460319</v>
      </c>
      <c r="AB26" s="37" t="s">
        <v>93</v>
      </c>
      <c r="AC26" s="37" t="s">
        <v>93</v>
      </c>
    </row>
    <row r="27" spans="1:29" ht="20.25" customHeight="1" x14ac:dyDescent="0.25">
      <c r="A27" s="28" t="str">
        <f t="shared" si="0"/>
        <v/>
      </c>
      <c r="B27" s="41" t="s">
        <v>94</v>
      </c>
      <c r="C27" s="30" t="s">
        <v>113</v>
      </c>
      <c r="D27" s="31" t="s">
        <v>109</v>
      </c>
      <c r="E27" s="38"/>
      <c r="F27" s="33">
        <v>968</v>
      </c>
      <c r="G27" s="34">
        <v>936</v>
      </c>
      <c r="H27" s="34">
        <v>1296</v>
      </c>
      <c r="I27" s="34">
        <v>1280</v>
      </c>
      <c r="J27" s="34">
        <v>448</v>
      </c>
      <c r="K27" s="34">
        <v>424</v>
      </c>
      <c r="L27" s="35">
        <v>464</v>
      </c>
      <c r="M27" s="39">
        <v>472</v>
      </c>
      <c r="N27" s="35">
        <v>0</v>
      </c>
      <c r="O27" s="35">
        <v>0</v>
      </c>
      <c r="P27" s="35">
        <v>0</v>
      </c>
      <c r="Q27" s="35">
        <v>0</v>
      </c>
      <c r="R27" s="35">
        <v>517</v>
      </c>
      <c r="S27" s="36">
        <v>2.6305609284332689</v>
      </c>
      <c r="T27" s="36">
        <v>3.388781431334623</v>
      </c>
      <c r="U27" s="36">
        <v>0</v>
      </c>
      <c r="V27" s="36">
        <v>0</v>
      </c>
      <c r="W27" s="36">
        <v>6.0193423597678919</v>
      </c>
      <c r="X27" s="37">
        <v>0.96694214876033058</v>
      </c>
      <c r="Y27" s="37">
        <v>0.98765432098765427</v>
      </c>
      <c r="Z27" s="37">
        <v>0.9464285714285714</v>
      </c>
      <c r="AA27" s="37">
        <v>1.0172413793103448</v>
      </c>
      <c r="AB27" s="37" t="s">
        <v>93</v>
      </c>
      <c r="AC27" s="37" t="s">
        <v>93</v>
      </c>
    </row>
    <row r="28" spans="1:29" ht="20.25" customHeight="1" x14ac:dyDescent="0.25">
      <c r="A28" s="28" t="str">
        <f t="shared" si="0"/>
        <v/>
      </c>
      <c r="B28" s="41" t="s">
        <v>94</v>
      </c>
      <c r="C28" s="30" t="s">
        <v>40</v>
      </c>
      <c r="D28" s="31" t="s">
        <v>109</v>
      </c>
      <c r="E28" s="38"/>
      <c r="F28" s="33">
        <v>728</v>
      </c>
      <c r="G28" s="34">
        <v>712</v>
      </c>
      <c r="H28" s="34">
        <v>1184</v>
      </c>
      <c r="I28" s="34">
        <v>1168</v>
      </c>
      <c r="J28" s="34">
        <v>248</v>
      </c>
      <c r="K28" s="34">
        <v>248</v>
      </c>
      <c r="L28" s="35">
        <v>528</v>
      </c>
      <c r="M28" s="39">
        <v>512</v>
      </c>
      <c r="N28" s="35">
        <v>0</v>
      </c>
      <c r="O28" s="35">
        <v>0</v>
      </c>
      <c r="P28" s="35">
        <v>0</v>
      </c>
      <c r="Q28" s="35">
        <v>0</v>
      </c>
      <c r="R28" s="35">
        <v>435</v>
      </c>
      <c r="S28" s="36">
        <v>2.2068965517241379</v>
      </c>
      <c r="T28" s="36">
        <v>3.8620689655172415</v>
      </c>
      <c r="U28" s="36">
        <v>0</v>
      </c>
      <c r="V28" s="36">
        <v>0</v>
      </c>
      <c r="W28" s="36">
        <v>6.068965517241379</v>
      </c>
      <c r="X28" s="37">
        <v>0.97802197802197799</v>
      </c>
      <c r="Y28" s="37">
        <v>0.98648648648648651</v>
      </c>
      <c r="Z28" s="37">
        <v>1</v>
      </c>
      <c r="AA28" s="37">
        <v>0.96969696969696972</v>
      </c>
      <c r="AB28" s="37" t="s">
        <v>93</v>
      </c>
      <c r="AC28" s="37" t="s">
        <v>93</v>
      </c>
    </row>
    <row r="29" spans="1:29" ht="20.25" customHeight="1" x14ac:dyDescent="0.25">
      <c r="A29" s="28" t="str">
        <f t="shared" si="0"/>
        <v/>
      </c>
      <c r="B29" s="41" t="s">
        <v>94</v>
      </c>
      <c r="C29" s="30" t="s">
        <v>114</v>
      </c>
      <c r="D29" s="31" t="s">
        <v>109</v>
      </c>
      <c r="E29" s="38"/>
      <c r="F29" s="33">
        <v>952</v>
      </c>
      <c r="G29" s="34">
        <v>952</v>
      </c>
      <c r="H29" s="34">
        <v>1264</v>
      </c>
      <c r="I29" s="34">
        <v>1264</v>
      </c>
      <c r="J29" s="34">
        <v>432</v>
      </c>
      <c r="K29" s="34">
        <v>432</v>
      </c>
      <c r="L29" s="35">
        <v>536</v>
      </c>
      <c r="M29" s="39">
        <v>536</v>
      </c>
      <c r="N29" s="35">
        <v>0</v>
      </c>
      <c r="O29" s="35">
        <v>0</v>
      </c>
      <c r="P29" s="35">
        <v>0</v>
      </c>
      <c r="Q29" s="35">
        <v>0</v>
      </c>
      <c r="R29" s="35">
        <v>372</v>
      </c>
      <c r="S29" s="36">
        <v>3.7204301075268815</v>
      </c>
      <c r="T29" s="36">
        <v>4.838709677419355</v>
      </c>
      <c r="U29" s="36">
        <v>0</v>
      </c>
      <c r="V29" s="36">
        <v>0</v>
      </c>
      <c r="W29" s="36">
        <v>8.5591397849462361</v>
      </c>
      <c r="X29" s="37">
        <v>1</v>
      </c>
      <c r="Y29" s="37">
        <v>1</v>
      </c>
      <c r="Z29" s="37">
        <v>1</v>
      </c>
      <c r="AA29" s="37">
        <v>1</v>
      </c>
      <c r="AB29" s="37" t="s">
        <v>93</v>
      </c>
      <c r="AC29" s="37" t="s">
        <v>93</v>
      </c>
    </row>
    <row r="30" spans="1:29" ht="20.25" customHeight="1" x14ac:dyDescent="0.25">
      <c r="A30" s="28" t="str">
        <f t="shared" si="0"/>
        <v/>
      </c>
      <c r="B30" s="41" t="s">
        <v>94</v>
      </c>
      <c r="C30" s="30" t="s">
        <v>115</v>
      </c>
      <c r="D30" s="42" t="s">
        <v>107</v>
      </c>
      <c r="E30" s="38"/>
      <c r="F30" s="33">
        <v>1072</v>
      </c>
      <c r="G30" s="34">
        <v>1072</v>
      </c>
      <c r="H30" s="34">
        <v>960</v>
      </c>
      <c r="I30" s="34">
        <v>960</v>
      </c>
      <c r="J30" s="34">
        <v>496</v>
      </c>
      <c r="K30" s="34">
        <v>496</v>
      </c>
      <c r="L30" s="35">
        <v>416</v>
      </c>
      <c r="M30" s="39">
        <v>416</v>
      </c>
      <c r="N30" s="35">
        <v>0</v>
      </c>
      <c r="O30" s="35">
        <v>0</v>
      </c>
      <c r="P30" s="35">
        <v>0</v>
      </c>
      <c r="Q30" s="35">
        <v>0</v>
      </c>
      <c r="R30" s="35">
        <v>397</v>
      </c>
      <c r="S30" s="36">
        <v>3.9496221662468516</v>
      </c>
      <c r="T30" s="36">
        <v>3.4659949622166248</v>
      </c>
      <c r="U30" s="36">
        <v>0</v>
      </c>
      <c r="V30" s="36">
        <v>0</v>
      </c>
      <c r="W30" s="36">
        <v>7.4156171284634764</v>
      </c>
      <c r="X30" s="37">
        <v>1</v>
      </c>
      <c r="Y30" s="37">
        <v>1</v>
      </c>
      <c r="Z30" s="37">
        <v>1</v>
      </c>
      <c r="AA30" s="37">
        <v>1</v>
      </c>
      <c r="AB30" s="37" t="s">
        <v>93</v>
      </c>
      <c r="AC30" s="37" t="s">
        <v>93</v>
      </c>
    </row>
    <row r="31" spans="1:29" ht="20.25" customHeight="1" x14ac:dyDescent="0.25">
      <c r="A31" s="28" t="str">
        <f t="shared" si="0"/>
        <v/>
      </c>
      <c r="B31" s="41" t="s">
        <v>94</v>
      </c>
      <c r="C31" s="30" t="s">
        <v>116</v>
      </c>
      <c r="D31" s="31" t="s">
        <v>102</v>
      </c>
      <c r="E31" s="38" t="s">
        <v>103</v>
      </c>
      <c r="F31" s="40">
        <v>1064</v>
      </c>
      <c r="G31" s="40">
        <v>1064</v>
      </c>
      <c r="H31" s="40">
        <v>1248</v>
      </c>
      <c r="I31" s="40">
        <v>1184</v>
      </c>
      <c r="J31" s="40">
        <v>496</v>
      </c>
      <c r="K31" s="40">
        <v>504</v>
      </c>
      <c r="L31" s="40">
        <v>496</v>
      </c>
      <c r="M31" s="40">
        <v>480</v>
      </c>
      <c r="N31" s="40">
        <v>216</v>
      </c>
      <c r="O31" s="40">
        <v>216</v>
      </c>
      <c r="P31" s="40">
        <v>280</v>
      </c>
      <c r="Q31" s="40">
        <v>272</v>
      </c>
      <c r="R31" s="35">
        <v>252</v>
      </c>
      <c r="S31" s="36">
        <v>6.2222222222222223</v>
      </c>
      <c r="T31" s="36">
        <v>6.6031746031746028</v>
      </c>
      <c r="U31" s="36">
        <v>0.8571428571428571</v>
      </c>
      <c r="V31" s="36">
        <v>1.0793650793650793</v>
      </c>
      <c r="W31" s="36">
        <v>14.761904761904763</v>
      </c>
      <c r="X31" s="37">
        <v>1</v>
      </c>
      <c r="Y31" s="37">
        <v>0.94871794871794868</v>
      </c>
      <c r="Z31" s="37">
        <v>1.0161290322580645</v>
      </c>
      <c r="AA31" s="37">
        <v>0.967741935483871</v>
      </c>
      <c r="AB31" s="37">
        <v>1</v>
      </c>
      <c r="AC31" s="37">
        <v>0.97142857142857142</v>
      </c>
    </row>
  </sheetData>
  <sortState ref="A2:Q36">
    <sortCondition ref="A2:A36"/>
    <sortCondition ref="C2:C36"/>
  </sortState>
  <mergeCells count="29">
    <mergeCell ref="X1:Y1"/>
    <mergeCell ref="V2:V3"/>
    <mergeCell ref="Z1:AA1"/>
    <mergeCell ref="AB1:AC1"/>
    <mergeCell ref="A2:B2"/>
    <mergeCell ref="C2:C3"/>
    <mergeCell ref="D2:E2"/>
    <mergeCell ref="F2:G2"/>
    <mergeCell ref="H2:I2"/>
    <mergeCell ref="J2:K2"/>
    <mergeCell ref="L2:M2"/>
    <mergeCell ref="N2:O2"/>
    <mergeCell ref="A1:B1"/>
    <mergeCell ref="F1:I1"/>
    <mergeCell ref="J1:M1"/>
    <mergeCell ref="N1:Q1"/>
    <mergeCell ref="R1:W1"/>
    <mergeCell ref="P2:Q2"/>
    <mergeCell ref="R2:R3"/>
    <mergeCell ref="S2:S3"/>
    <mergeCell ref="T2:T3"/>
    <mergeCell ref="U2:U3"/>
    <mergeCell ref="AC2:AC3"/>
    <mergeCell ref="W2:W3"/>
    <mergeCell ref="X2:X3"/>
    <mergeCell ref="Y2:Y3"/>
    <mergeCell ref="Z2:Z3"/>
    <mergeCell ref="AA2:AA3"/>
    <mergeCell ref="AB2:AB3"/>
  </mergeCells>
  <conditionalFormatting sqref="A1:B1">
    <cfRule type="cellIs" dxfId="3" priority="3" stopIfTrue="1" operator="equal">
      <formula>"Trust is not responsible for at least 1 site"</formula>
    </cfRule>
  </conditionalFormatting>
  <conditionalFormatting sqref="C1">
    <cfRule type="cellIs" dxfId="2" priority="4" stopIfTrue="1" operator="equal">
      <formula>"Data not complete for all rows"</formula>
    </cfRule>
  </conditionalFormatting>
  <conditionalFormatting sqref="N4:Q31">
    <cfRule type="expression" dxfId="1" priority="2">
      <formula>$J$624=1</formula>
    </cfRule>
  </conditionalFormatting>
  <conditionalFormatting sqref="R2:R3">
    <cfRule type="expression" dxfId="0" priority="1" stopIfTrue="1">
      <formula>#REF!="N"</formula>
    </cfRule>
  </conditionalFormatting>
  <dataValidations count="4">
    <dataValidation type="list" allowBlank="1" showInputMessage="1" showErrorMessage="1" sqref="D4:E31">
      <formula1>$AH$14:$AH$95</formula1>
    </dataValidation>
    <dataValidation type="decimal" operator="greaterThanOrEqual" allowBlank="1" showInputMessage="1" showErrorMessage="1" sqref="G6:G31 F4:F31 H4:R31 G4">
      <formula1>0</formula1>
    </dataValidation>
    <dataValidation type="list" allowBlank="1" showInputMessage="1" showErrorMessage="1" sqref="B4:B31">
      <formula1>INDIRECT($BJ$29)</formula1>
    </dataValidation>
    <dataValidation operator="greaterThan" allowBlank="1" showInputMessage="1" showErrorMessage="1" sqref="C4:C31 G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Sheet1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2019-01-03T11:14:49Z</cp:lastPrinted>
  <dcterms:created xsi:type="dcterms:W3CDTF">2014-06-18T16:04:00Z</dcterms:created>
  <dcterms:modified xsi:type="dcterms:W3CDTF">2019-04-02T14:08:18Z</dcterms:modified>
</cp:coreProperties>
</file>